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'Лист3'!$A$1:$K$67</definedName>
  </definedNames>
  <calcPr fullCalcOnLoad="1"/>
</workbook>
</file>

<file path=xl/sharedStrings.xml><?xml version="1.0" encoding="utf-8"?>
<sst xmlns="http://schemas.openxmlformats.org/spreadsheetml/2006/main" count="150" uniqueCount="105">
  <si>
    <t>Приложение  №__________</t>
  </si>
  <si>
    <t xml:space="preserve">                               общего имущества собственников помещений в многоквартирном доме </t>
  </si>
  <si>
    <t>№ п/п</t>
  </si>
  <si>
    <t xml:space="preserve">                П р е д л о ж е н и я       У   К </t>
  </si>
  <si>
    <t>Сумма</t>
  </si>
  <si>
    <t>руб.</t>
  </si>
  <si>
    <t>Срок</t>
  </si>
  <si>
    <t>выполнения</t>
  </si>
  <si>
    <t xml:space="preserve">Решение </t>
  </si>
  <si>
    <t>"за"</t>
  </si>
  <si>
    <t>"против"</t>
  </si>
  <si>
    <t>"воздержался"</t>
  </si>
  <si>
    <t>Итого</t>
  </si>
  <si>
    <t xml:space="preserve">      Виды работ </t>
  </si>
  <si>
    <t>Фундамент</t>
  </si>
  <si>
    <t>Перекрытия</t>
  </si>
  <si>
    <t>Крыши</t>
  </si>
  <si>
    <t>Окна и двери</t>
  </si>
  <si>
    <t>Внутр.отделка</t>
  </si>
  <si>
    <t>Вентиляция</t>
  </si>
  <si>
    <t>Мусоропроводы</t>
  </si>
  <si>
    <t>Внешн.благоустр</t>
  </si>
  <si>
    <t>Отопление</t>
  </si>
  <si>
    <t>Ко мм е н т а р и и</t>
  </si>
  <si>
    <r>
      <t xml:space="preserve">            </t>
    </r>
    <r>
      <rPr>
        <b/>
        <sz val="12"/>
        <rFont val="Arial"/>
        <family val="0"/>
      </rPr>
      <t>Текущий  ремонт</t>
    </r>
  </si>
  <si>
    <t>Стены,фасады</t>
  </si>
  <si>
    <t>Окна, двери</t>
  </si>
  <si>
    <t>Л/кл.,балк.,крыльца</t>
  </si>
  <si>
    <t>ГВС,ХВС,канализац.</t>
  </si>
  <si>
    <t>Электроснабжение</t>
  </si>
  <si>
    <t>Внешнее благоустр.</t>
  </si>
  <si>
    <t>ремонт балконных плит.</t>
  </si>
  <si>
    <t>Полная замена покровного материала.</t>
  </si>
  <si>
    <t>Полная замена внутр. систем центр. отопления.</t>
  </si>
  <si>
    <t xml:space="preserve">Полная замена внутр. систем ГВС,ХВС,канализ. </t>
  </si>
  <si>
    <t xml:space="preserve">Полная замена сети электроснабжения МОП, </t>
  </si>
  <si>
    <t>Полная замена осветительного оборуд.</t>
  </si>
  <si>
    <t>Сумма  на 1м2</t>
  </si>
  <si>
    <t>к протоколу  №____  от ________</t>
  </si>
  <si>
    <t>ГВС,ХВС,канализ.</t>
  </si>
  <si>
    <t>Объем</t>
  </si>
  <si>
    <t>ед.измер.</t>
  </si>
  <si>
    <t>кол-во</t>
  </si>
  <si>
    <t>Замена конструктивных элементов.</t>
  </si>
  <si>
    <t xml:space="preserve">собствен-в </t>
  </si>
  <si>
    <t xml:space="preserve"> хоз.площадок, устройство детской площадки.</t>
  </si>
  <si>
    <t>Приборы учёта т/вод</t>
  </si>
  <si>
    <t xml:space="preserve">(Ф И О ) </t>
  </si>
  <si>
    <t>(  Подпись)</t>
  </si>
  <si>
    <t>Частичная смена элементов., смена дер.конструкций.</t>
  </si>
  <si>
    <t xml:space="preserve"> Полная замена отмостки.</t>
  </si>
  <si>
    <t>Восстановление участков стен, потолков,полов в МОП,</t>
  </si>
  <si>
    <t>Управдом</t>
  </si>
  <si>
    <t>Ремонт отмостки (примыкание)</t>
  </si>
  <si>
    <t>м.п.</t>
  </si>
  <si>
    <t>м2</t>
  </si>
  <si>
    <t xml:space="preserve">Ремонт окон.блоков </t>
  </si>
  <si>
    <t>шт.</t>
  </si>
  <si>
    <t>Замена запорн.арматура d50</t>
  </si>
  <si>
    <t>Замена запорн.арматура d80</t>
  </si>
  <si>
    <t>Замена  канал.трубы d100</t>
  </si>
  <si>
    <t>Ремонт мусоросборочных клапанов</t>
  </si>
  <si>
    <t>Установка элементов детской площадки</t>
  </si>
  <si>
    <t>Ремонт балконов</t>
  </si>
  <si>
    <t>Ремонт дверей</t>
  </si>
  <si>
    <t>Смена трубопроводов</t>
  </si>
  <si>
    <t>Балк.,крыльца,козырьки</t>
  </si>
  <si>
    <t>Ремонт,замена элементов</t>
  </si>
  <si>
    <t>Полная замена оконных блоков на пластиковые</t>
  </si>
  <si>
    <t xml:space="preserve">Капитальный ремонт </t>
  </si>
  <si>
    <t>Смена водосточных труб</t>
  </si>
  <si>
    <t>Косметический ремонт подвалов</t>
  </si>
  <si>
    <t>Ремонт цоколя</t>
  </si>
  <si>
    <t>Установка комплексного прибора учёта тепла и воды</t>
  </si>
  <si>
    <t>Ремонт фасадов.</t>
  </si>
  <si>
    <t>Устройство парковочных карманов</t>
  </si>
  <si>
    <t>Герметизация стыков</t>
  </si>
  <si>
    <t>Ремонт внутрикварт.дороги</t>
  </si>
  <si>
    <t>Смена автоматического выключателя</t>
  </si>
  <si>
    <t>Освещение МОП (подвал)</t>
  </si>
  <si>
    <t>Освещение МОП</t>
  </si>
  <si>
    <t>Смена вставок</t>
  </si>
  <si>
    <t>Смена (установка) выключателей</t>
  </si>
  <si>
    <t xml:space="preserve">Косметический ремонт лестн.клеток  </t>
  </si>
  <si>
    <t>Ремонт крыльца (укрепление цемент.раствором)</t>
  </si>
  <si>
    <t>Установка нагр.приборов</t>
  </si>
  <si>
    <t>Замена запорн.арматура d40</t>
  </si>
  <si>
    <t>Замена запорн.арматура d15</t>
  </si>
  <si>
    <t>Замена запорн.арматура d25</t>
  </si>
  <si>
    <t>Замена запорн.арматура d20</t>
  </si>
  <si>
    <t>Косметический ремонт мусорокамер</t>
  </si>
  <si>
    <t>Устранение неисправностей кровель (шифер)</t>
  </si>
  <si>
    <r>
      <t>Ø</t>
    </r>
    <r>
      <rPr>
        <sz val="11.25"/>
        <rFont val="Arial"/>
        <family val="0"/>
      </rPr>
      <t>15</t>
    </r>
  </si>
  <si>
    <t>м/п</t>
  </si>
  <si>
    <r>
      <t>Ø</t>
    </r>
    <r>
      <rPr>
        <sz val="11.25"/>
        <rFont val="Arial"/>
        <family val="0"/>
      </rPr>
      <t>20</t>
    </r>
  </si>
  <si>
    <r>
      <t>Ø</t>
    </r>
    <r>
      <rPr>
        <sz val="11.25"/>
        <rFont val="Arial"/>
        <family val="0"/>
      </rPr>
      <t>50</t>
    </r>
  </si>
  <si>
    <t>Устройство пешех.дорожки (установка поребриков)</t>
  </si>
  <si>
    <t>Стоимость работ на ед. объема</t>
  </si>
  <si>
    <t>Итого в месяц</t>
  </si>
  <si>
    <t>Остаток средств  по капитальному ремонту  на конец  2009г.(ориентировочная)</t>
  </si>
  <si>
    <t>/  Богмолова Л.В.    /</t>
  </si>
  <si>
    <t>Ремонт вентил. каналов</t>
  </si>
  <si>
    <r>
      <t>по ул. Бульвар Молодежи, 18, общей площадью</t>
    </r>
    <r>
      <rPr>
        <b/>
        <sz val="16"/>
        <rFont val="Arial"/>
        <family val="2"/>
      </rPr>
      <t xml:space="preserve"> 1273,9</t>
    </r>
    <r>
      <rPr>
        <b/>
        <sz val="14"/>
        <rFont val="Arial"/>
        <family val="2"/>
      </rPr>
      <t xml:space="preserve"> кв.м.,  в т.ч. жилая ___________ кв. м., нежилая________кв.м.</t>
    </r>
  </si>
  <si>
    <t>Смена светильников (НБО)</t>
  </si>
  <si>
    <t xml:space="preserve">                             Перечень работ по текущему  и  капитальному  ремонту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</si>
</sst>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0000"/>
    <numFmt numFmtId="181" formatCode="0.000000000"/>
    <numFmt numFmtId="182" formatCode="0.0000000000"/>
    <numFmt numFmtId="183" formatCode="0.0000000"/>
    <numFmt numFmtId="184" formatCode="0.000000"/>
    <numFmt numFmtId="185" formatCode="0.00000"/>
    <numFmt numFmtId="186" formatCode="0.0000"/>
    <numFmt numFmtId="187" formatCode="0.000"/>
  </numFmts>
  <fonts count="17">
    <font>
      <sz val="10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sz val="11"/>
      <name val="Arial"/>
      <family val="0"/>
    </font>
    <font>
      <sz val="15"/>
      <name val="Arial"/>
      <family val="0"/>
    </font>
    <font>
      <b/>
      <sz val="15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15"/>
      <name val="Arial Cyr"/>
      <family val="0"/>
    </font>
    <font>
      <sz val="11.25"/>
      <name val="Arial"/>
      <family val="0"/>
    </font>
    <font>
      <b/>
      <sz val="16"/>
      <name val="Arial"/>
      <family val="2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sz val="14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4" fillId="0" borderId="0">
      <alignment/>
      <protection/>
    </xf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3" fillId="0" borderId="0" xfId="0" applyFont="1" applyAlignment="1">
      <alignment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3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3" xfId="0" applyFont="1" applyBorder="1" applyAlignment="1">
      <alignment horizontal="center" wrapText="1"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4" xfId="0" applyFont="1" applyBorder="1" applyAlignment="1">
      <alignment/>
    </xf>
    <xf numFmtId="0" fontId="1" fillId="0" borderId="9" xfId="0" applyFont="1" applyBorder="1" applyAlignment="1">
      <alignment horizontal="center"/>
    </xf>
    <xf numFmtId="0" fontId="4" fillId="0" borderId="1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1" fillId="0" borderId="14" xfId="0" applyFont="1" applyBorder="1" applyAlignment="1">
      <alignment horizontal="center"/>
    </xf>
    <xf numFmtId="0" fontId="7" fillId="0" borderId="15" xfId="0" applyFont="1" applyBorder="1" applyAlignment="1">
      <alignment/>
    </xf>
    <xf numFmtId="0" fontId="7" fillId="0" borderId="16" xfId="0" applyFont="1" applyBorder="1" applyAlignment="1">
      <alignment/>
    </xf>
    <xf numFmtId="0" fontId="7" fillId="0" borderId="17" xfId="0" applyFont="1" applyBorder="1" applyAlignment="1">
      <alignment/>
    </xf>
    <xf numFmtId="0" fontId="7" fillId="0" borderId="18" xfId="0" applyFont="1" applyBorder="1" applyAlignment="1">
      <alignment/>
    </xf>
    <xf numFmtId="0" fontId="7" fillId="0" borderId="1" xfId="0" applyFont="1" applyFill="1" applyBorder="1" applyAlignment="1">
      <alignment/>
    </xf>
    <xf numFmtId="0" fontId="7" fillId="0" borderId="1" xfId="0" applyFont="1" applyBorder="1" applyAlignment="1">
      <alignment/>
    </xf>
    <xf numFmtId="0" fontId="7" fillId="0" borderId="16" xfId="0" applyFont="1" applyFill="1" applyBorder="1" applyAlignment="1">
      <alignment/>
    </xf>
    <xf numFmtId="0" fontId="7" fillId="0" borderId="0" xfId="0" applyFont="1" applyBorder="1" applyAlignment="1">
      <alignment/>
    </xf>
    <xf numFmtId="0" fontId="7" fillId="0" borderId="17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1" fillId="0" borderId="19" xfId="0" applyFont="1" applyBorder="1" applyAlignment="1">
      <alignment horizontal="center"/>
    </xf>
    <xf numFmtId="0" fontId="4" fillId="0" borderId="21" xfId="0" applyFont="1" applyBorder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22" xfId="0" applyBorder="1" applyAlignment="1">
      <alignment/>
    </xf>
    <xf numFmtId="0" fontId="1" fillId="0" borderId="8" xfId="0" applyFont="1" applyBorder="1" applyAlignment="1">
      <alignment/>
    </xf>
    <xf numFmtId="0" fontId="10" fillId="0" borderId="1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7" fillId="0" borderId="27" xfId="0" applyFont="1" applyBorder="1" applyAlignment="1">
      <alignment/>
    </xf>
    <xf numFmtId="0" fontId="7" fillId="0" borderId="28" xfId="0" applyFont="1" applyBorder="1" applyAlignment="1">
      <alignment/>
    </xf>
    <xf numFmtId="0" fontId="1" fillId="0" borderId="29" xfId="0" applyFont="1" applyBorder="1" applyAlignment="1">
      <alignment/>
    </xf>
    <xf numFmtId="0" fontId="4" fillId="0" borderId="16" xfId="0" applyFont="1" applyBorder="1" applyAlignment="1">
      <alignment/>
    </xf>
    <xf numFmtId="0" fontId="1" fillId="0" borderId="16" xfId="0" applyFont="1" applyBorder="1" applyAlignment="1">
      <alignment/>
    </xf>
    <xf numFmtId="0" fontId="7" fillId="0" borderId="30" xfId="0" applyFont="1" applyBorder="1" applyAlignment="1">
      <alignment/>
    </xf>
    <xf numFmtId="0" fontId="5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1" fillId="0" borderId="26" xfId="0" applyFont="1" applyBorder="1" applyAlignment="1">
      <alignment/>
    </xf>
    <xf numFmtId="0" fontId="8" fillId="0" borderId="31" xfId="0" applyFont="1" applyBorder="1" applyAlignment="1">
      <alignment/>
    </xf>
    <xf numFmtId="0" fontId="5" fillId="0" borderId="20" xfId="0" applyFont="1" applyBorder="1" applyAlignment="1">
      <alignment/>
    </xf>
    <xf numFmtId="0" fontId="2" fillId="0" borderId="20" xfId="0" applyFont="1" applyBorder="1" applyAlignment="1">
      <alignment/>
    </xf>
    <xf numFmtId="0" fontId="7" fillId="0" borderId="20" xfId="0" applyFont="1" applyBorder="1" applyAlignment="1">
      <alignment horizontal="center"/>
    </xf>
    <xf numFmtId="2" fontId="1" fillId="0" borderId="20" xfId="0" applyNumberFormat="1" applyFont="1" applyBorder="1" applyAlignment="1">
      <alignment/>
    </xf>
    <xf numFmtId="0" fontId="7" fillId="0" borderId="16" xfId="0" applyFont="1" applyBorder="1" applyAlignment="1">
      <alignment horizontal="center"/>
    </xf>
    <xf numFmtId="0" fontId="0" fillId="0" borderId="32" xfId="0" applyBorder="1" applyAlignment="1">
      <alignment/>
    </xf>
    <xf numFmtId="0" fontId="1" fillId="0" borderId="7" xfId="0" applyFont="1" applyBorder="1" applyAlignment="1">
      <alignment/>
    </xf>
    <xf numFmtId="0" fontId="7" fillId="0" borderId="33" xfId="0" applyFont="1" applyBorder="1" applyAlignment="1">
      <alignment/>
    </xf>
    <xf numFmtId="0" fontId="4" fillId="0" borderId="34" xfId="0" applyFont="1" applyBorder="1" applyAlignment="1">
      <alignment/>
    </xf>
    <xf numFmtId="0" fontId="1" fillId="0" borderId="34" xfId="0" applyFont="1" applyBorder="1" applyAlignment="1">
      <alignment/>
    </xf>
    <xf numFmtId="0" fontId="1" fillId="0" borderId="35" xfId="0" applyFont="1" applyBorder="1" applyAlignment="1">
      <alignment/>
    </xf>
    <xf numFmtId="0" fontId="1" fillId="0" borderId="36" xfId="0" applyFont="1" applyBorder="1" applyAlignment="1">
      <alignment/>
    </xf>
    <xf numFmtId="0" fontId="1" fillId="0" borderId="37" xfId="0" applyFont="1" applyBorder="1" applyAlignment="1">
      <alignment/>
    </xf>
    <xf numFmtId="0" fontId="7" fillId="2" borderId="16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2" fontId="1" fillId="0" borderId="34" xfId="0" applyNumberFormat="1" applyFont="1" applyBorder="1" applyAlignment="1">
      <alignment/>
    </xf>
    <xf numFmtId="2" fontId="1" fillId="0" borderId="1" xfId="0" applyNumberFormat="1" applyFont="1" applyBorder="1" applyAlignment="1">
      <alignment/>
    </xf>
    <xf numFmtId="2" fontId="1" fillId="0" borderId="16" xfId="0" applyNumberFormat="1" applyFont="1" applyBorder="1" applyAlignment="1">
      <alignment/>
    </xf>
    <xf numFmtId="2" fontId="2" fillId="0" borderId="38" xfId="0" applyNumberFormat="1" applyFont="1" applyBorder="1" applyAlignment="1">
      <alignment/>
    </xf>
    <xf numFmtId="0" fontId="1" fillId="0" borderId="20" xfId="0" applyFont="1" applyBorder="1" applyAlignment="1">
      <alignment/>
    </xf>
    <xf numFmtId="4" fontId="16" fillId="0" borderId="1" xfId="18" applyNumberFormat="1" applyFont="1" applyFill="1" applyBorder="1" applyAlignment="1">
      <alignment wrapText="1"/>
      <protection/>
    </xf>
    <xf numFmtId="0" fontId="1" fillId="0" borderId="9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39" xfId="0" applyFont="1" applyBorder="1" applyAlignment="1">
      <alignment horizontal="center"/>
    </xf>
  </cellXfs>
  <cellStyles count="9">
    <cellStyle name="Normal" xfId="0"/>
    <cellStyle name="Hyperlink" xfId="15"/>
    <cellStyle name="Currency" xfId="16"/>
    <cellStyle name="Currency [0]" xfId="17"/>
    <cellStyle name="Обычный_Лист3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9"/>
  <sheetViews>
    <sheetView tabSelected="1" zoomScale="75" zoomScaleNormal="75" workbookViewId="0" topLeftCell="C1">
      <selection activeCell="C2" sqref="C2"/>
    </sheetView>
  </sheetViews>
  <sheetFormatPr defaultColWidth="9.140625" defaultRowHeight="12.75"/>
  <cols>
    <col min="1" max="1" width="8.140625" style="0" customWidth="1"/>
    <col min="2" max="2" width="35.28125" style="0" customWidth="1"/>
    <col min="3" max="3" width="73.8515625" style="0" customWidth="1"/>
    <col min="4" max="4" width="11.140625" style="0" customWidth="1"/>
    <col min="5" max="7" width="16.28125" style="0" customWidth="1"/>
    <col min="8" max="8" width="17.00390625" style="0" customWidth="1"/>
    <col min="9" max="9" width="23.00390625" style="0" customWidth="1"/>
    <col min="10" max="10" width="17.8515625" style="0" customWidth="1"/>
    <col min="11" max="11" width="48.57421875" style="0" customWidth="1"/>
  </cols>
  <sheetData>
    <row r="1" spans="1:12" ht="15.75">
      <c r="A1" s="1"/>
      <c r="B1" s="1"/>
      <c r="C1" s="46"/>
      <c r="D1" s="46"/>
      <c r="E1" s="46"/>
      <c r="F1" s="46"/>
      <c r="G1" s="46"/>
      <c r="H1" s="46"/>
      <c r="I1" s="46" t="s">
        <v>0</v>
      </c>
      <c r="J1" s="46"/>
      <c r="K1" s="46" t="s">
        <v>38</v>
      </c>
      <c r="L1" s="1"/>
    </row>
    <row r="2" spans="1:12" ht="21.75" customHeight="1">
      <c r="A2" s="1"/>
      <c r="B2" s="1"/>
      <c r="C2" s="47" t="s">
        <v>104</v>
      </c>
      <c r="D2" s="47"/>
      <c r="E2" s="46"/>
      <c r="F2" s="46"/>
      <c r="G2" s="46"/>
      <c r="H2" s="46"/>
      <c r="I2" s="46"/>
      <c r="J2" s="48"/>
      <c r="K2" s="46"/>
      <c r="L2" s="1"/>
    </row>
    <row r="3" spans="1:12" ht="19.5" customHeight="1">
      <c r="A3" s="1"/>
      <c r="C3" s="47" t="s">
        <v>1</v>
      </c>
      <c r="D3" s="47"/>
      <c r="E3" s="46"/>
      <c r="F3" s="46"/>
      <c r="G3" s="46"/>
      <c r="H3" s="46"/>
      <c r="I3" s="46"/>
      <c r="J3" s="48"/>
      <c r="K3" s="46"/>
      <c r="L3" s="1"/>
    </row>
    <row r="4" spans="1:12" ht="19.5" customHeight="1">
      <c r="A4" s="1"/>
      <c r="C4" s="47" t="s">
        <v>102</v>
      </c>
      <c r="D4" s="47"/>
      <c r="E4" s="46"/>
      <c r="F4" s="46"/>
      <c r="G4" s="46"/>
      <c r="H4" s="46"/>
      <c r="I4" s="46"/>
      <c r="J4" s="48"/>
      <c r="K4" s="46"/>
      <c r="L4" s="1"/>
    </row>
    <row r="5" spans="1:12" ht="15.75" thickBot="1">
      <c r="A5" s="1"/>
      <c r="B5" s="3"/>
      <c r="I5" s="1"/>
      <c r="J5" s="1"/>
      <c r="K5" s="1"/>
      <c r="L5" s="1"/>
    </row>
    <row r="6" spans="1:12" ht="15.75" thickBot="1">
      <c r="A6" s="4"/>
      <c r="B6" s="7"/>
      <c r="C6" s="14"/>
      <c r="D6" s="17"/>
      <c r="E6" s="11" t="s">
        <v>3</v>
      </c>
      <c r="F6" s="11"/>
      <c r="G6" s="11"/>
      <c r="H6" s="11"/>
      <c r="I6" s="12"/>
      <c r="J6" s="15" t="s">
        <v>8</v>
      </c>
      <c r="K6" s="4"/>
      <c r="L6" s="1"/>
    </row>
    <row r="7" spans="1:12" ht="15.75" thickBot="1">
      <c r="A7" s="5"/>
      <c r="B7" s="6"/>
      <c r="C7" s="5"/>
      <c r="D7" s="94" t="s">
        <v>40</v>
      </c>
      <c r="E7" s="95"/>
      <c r="F7" s="58"/>
      <c r="G7" s="5"/>
      <c r="H7" s="5"/>
      <c r="I7" s="16"/>
      <c r="J7" s="10" t="s">
        <v>44</v>
      </c>
      <c r="K7" s="5"/>
      <c r="L7" s="1"/>
    </row>
    <row r="8" spans="1:12" ht="15">
      <c r="A8" s="5" t="s">
        <v>2</v>
      </c>
      <c r="B8" s="6"/>
      <c r="C8" s="8" t="s">
        <v>13</v>
      </c>
      <c r="D8" s="8"/>
      <c r="E8" s="5"/>
      <c r="F8" s="5" t="s">
        <v>97</v>
      </c>
      <c r="G8" s="5" t="s">
        <v>4</v>
      </c>
      <c r="H8" s="5" t="s">
        <v>37</v>
      </c>
      <c r="I8" s="9" t="s">
        <v>6</v>
      </c>
      <c r="J8" s="10" t="s">
        <v>9</v>
      </c>
      <c r="K8" s="5" t="s">
        <v>23</v>
      </c>
      <c r="L8" s="1"/>
    </row>
    <row r="9" spans="1:12" ht="15.75" customHeight="1">
      <c r="A9" s="6"/>
      <c r="B9" s="6"/>
      <c r="C9" s="6"/>
      <c r="D9" s="96" t="s">
        <v>41</v>
      </c>
      <c r="E9" s="98" t="s">
        <v>42</v>
      </c>
      <c r="F9" s="54"/>
      <c r="G9" s="5" t="s">
        <v>5</v>
      </c>
      <c r="H9" s="5" t="s">
        <v>5</v>
      </c>
      <c r="I9" s="9" t="s">
        <v>7</v>
      </c>
      <c r="J9" s="5" t="s">
        <v>10</v>
      </c>
      <c r="K9" s="6"/>
      <c r="L9" s="1"/>
    </row>
    <row r="10" spans="1:12" ht="15.75" customHeight="1" thickBot="1">
      <c r="A10" s="6"/>
      <c r="B10" s="6"/>
      <c r="C10" s="6"/>
      <c r="D10" s="97"/>
      <c r="E10" s="99"/>
      <c r="F10" s="54"/>
      <c r="G10" s="6"/>
      <c r="H10" s="6">
        <v>1273.9</v>
      </c>
      <c r="I10" s="13"/>
      <c r="J10" s="5" t="s">
        <v>11</v>
      </c>
      <c r="K10" s="6"/>
      <c r="L10" s="1"/>
    </row>
    <row r="11" spans="1:12" ht="16.5" thickBot="1">
      <c r="A11" s="79"/>
      <c r="B11" s="49"/>
      <c r="C11" s="49"/>
      <c r="D11" s="49"/>
      <c r="E11" s="49"/>
      <c r="F11" s="49"/>
      <c r="G11" s="49" t="s">
        <v>24</v>
      </c>
      <c r="H11" s="55"/>
      <c r="I11" s="49"/>
      <c r="J11" s="49"/>
      <c r="K11" s="56"/>
      <c r="L11" s="1"/>
    </row>
    <row r="12" spans="1:12" ht="18.75">
      <c r="A12" s="30">
        <v>1</v>
      </c>
      <c r="B12" s="80" t="s">
        <v>14</v>
      </c>
      <c r="C12" s="81" t="s">
        <v>53</v>
      </c>
      <c r="D12" s="82" t="s">
        <v>54</v>
      </c>
      <c r="E12" s="82"/>
      <c r="F12" s="82"/>
      <c r="G12" s="88">
        <f>F12*E12</f>
        <v>0</v>
      </c>
      <c r="H12" s="88">
        <f>G12/H$10</f>
        <v>0</v>
      </c>
      <c r="I12" s="88"/>
      <c r="J12" s="88"/>
      <c r="K12" s="83"/>
      <c r="L12" s="1"/>
    </row>
    <row r="13" spans="1:12" ht="18.75">
      <c r="A13" s="50">
        <v>2</v>
      </c>
      <c r="B13" s="32" t="s">
        <v>25</v>
      </c>
      <c r="C13" s="18" t="s">
        <v>76</v>
      </c>
      <c r="D13" s="2" t="s">
        <v>54</v>
      </c>
      <c r="E13" s="53"/>
      <c r="F13" s="53"/>
      <c r="G13" s="89">
        <f>F13*E13</f>
        <v>0</v>
      </c>
      <c r="H13" s="89">
        <f aca="true" t="shared" si="0" ref="H13:H64">G13/H$10</f>
        <v>0</v>
      </c>
      <c r="I13" s="89"/>
      <c r="J13" s="89"/>
      <c r="K13" s="84"/>
      <c r="L13" s="1"/>
    </row>
    <row r="14" spans="1:12" ht="18.75">
      <c r="A14" s="19">
        <v>3</v>
      </c>
      <c r="B14" s="36" t="s">
        <v>15</v>
      </c>
      <c r="C14" s="18" t="s">
        <v>49</v>
      </c>
      <c r="D14" s="2"/>
      <c r="E14" s="53"/>
      <c r="F14" s="53"/>
      <c r="G14" s="89">
        <f aca="true" t="shared" si="1" ref="G14:G45">F14*E14</f>
        <v>0</v>
      </c>
      <c r="H14" s="89">
        <f t="shared" si="0"/>
        <v>0</v>
      </c>
      <c r="I14" s="89"/>
      <c r="J14" s="89"/>
      <c r="K14" s="84"/>
      <c r="L14" s="1"/>
    </row>
    <row r="15" spans="1:12" ht="18.75">
      <c r="A15" s="19">
        <v>4</v>
      </c>
      <c r="B15" s="60" t="s">
        <v>16</v>
      </c>
      <c r="C15" s="18" t="s">
        <v>70</v>
      </c>
      <c r="D15" s="2" t="s">
        <v>54</v>
      </c>
      <c r="E15" s="53"/>
      <c r="F15" s="53"/>
      <c r="G15" s="89">
        <f t="shared" si="1"/>
        <v>0</v>
      </c>
      <c r="H15" s="89">
        <f t="shared" si="0"/>
        <v>0</v>
      </c>
      <c r="I15" s="89"/>
      <c r="J15" s="89"/>
      <c r="K15" s="84"/>
      <c r="L15" s="1"/>
    </row>
    <row r="16" spans="1:12" ht="18.75">
      <c r="A16" s="21"/>
      <c r="B16" s="59"/>
      <c r="C16" s="18" t="s">
        <v>91</v>
      </c>
      <c r="D16" s="2" t="s">
        <v>55</v>
      </c>
      <c r="E16" s="53">
        <v>20</v>
      </c>
      <c r="F16" s="53">
        <v>296.75</v>
      </c>
      <c r="G16" s="89">
        <f t="shared" si="1"/>
        <v>5935</v>
      </c>
      <c r="H16" s="89">
        <f t="shared" si="0"/>
        <v>4.658921422403642</v>
      </c>
      <c r="I16" s="89"/>
      <c r="J16" s="89"/>
      <c r="K16" s="84"/>
      <c r="L16" s="1"/>
    </row>
    <row r="17" spans="1:12" ht="18.75">
      <c r="A17" s="19">
        <v>5</v>
      </c>
      <c r="B17" s="60" t="s">
        <v>26</v>
      </c>
      <c r="C17" s="18" t="s">
        <v>56</v>
      </c>
      <c r="D17" s="2" t="s">
        <v>57</v>
      </c>
      <c r="E17" s="53"/>
      <c r="F17" s="53">
        <v>2133.25</v>
      </c>
      <c r="G17" s="89">
        <f t="shared" si="1"/>
        <v>0</v>
      </c>
      <c r="H17" s="89">
        <f t="shared" si="0"/>
        <v>0</v>
      </c>
      <c r="I17" s="89"/>
      <c r="J17" s="89"/>
      <c r="K17" s="84"/>
      <c r="L17" s="1"/>
    </row>
    <row r="18" spans="1:12" ht="18.75">
      <c r="A18" s="20"/>
      <c r="B18" s="59"/>
      <c r="C18" s="18" t="s">
        <v>64</v>
      </c>
      <c r="D18" s="2" t="s">
        <v>57</v>
      </c>
      <c r="E18" s="53">
        <v>2</v>
      </c>
      <c r="F18" s="53">
        <v>2310.62</v>
      </c>
      <c r="G18" s="89">
        <f t="shared" si="1"/>
        <v>4621.24</v>
      </c>
      <c r="H18" s="89">
        <f t="shared" si="0"/>
        <v>3.627631682235654</v>
      </c>
      <c r="I18" s="89"/>
      <c r="J18" s="89"/>
      <c r="K18" s="84"/>
      <c r="L18" s="1"/>
    </row>
    <row r="19" spans="1:12" ht="18.75">
      <c r="A19" s="19">
        <v>6</v>
      </c>
      <c r="B19" s="60" t="s">
        <v>27</v>
      </c>
      <c r="C19" s="18" t="s">
        <v>84</v>
      </c>
      <c r="D19" s="2" t="s">
        <v>57</v>
      </c>
      <c r="E19" s="53"/>
      <c r="F19" s="53"/>
      <c r="G19" s="89">
        <f t="shared" si="1"/>
        <v>0</v>
      </c>
      <c r="H19" s="89">
        <f t="shared" si="0"/>
        <v>0</v>
      </c>
      <c r="I19" s="89"/>
      <c r="J19" s="89"/>
      <c r="K19" s="84"/>
      <c r="L19" s="1"/>
    </row>
    <row r="20" spans="1:12" ht="18.75">
      <c r="A20" s="21"/>
      <c r="B20" s="59"/>
      <c r="C20" s="18" t="s">
        <v>63</v>
      </c>
      <c r="D20" s="2" t="s">
        <v>57</v>
      </c>
      <c r="E20" s="53">
        <v>8</v>
      </c>
      <c r="F20" s="53">
        <v>662.2</v>
      </c>
      <c r="G20" s="89">
        <f t="shared" si="1"/>
        <v>5297.6</v>
      </c>
      <c r="H20" s="89">
        <f t="shared" si="0"/>
        <v>4.1585681764659705</v>
      </c>
      <c r="I20" s="89"/>
      <c r="J20" s="89"/>
      <c r="K20" s="84"/>
      <c r="L20" s="1"/>
    </row>
    <row r="21" spans="1:12" ht="18.75">
      <c r="A21" s="51">
        <v>7</v>
      </c>
      <c r="B21" s="32" t="s">
        <v>18</v>
      </c>
      <c r="C21" s="18" t="s">
        <v>83</v>
      </c>
      <c r="D21" s="2" t="s">
        <v>57</v>
      </c>
      <c r="E21" s="53"/>
      <c r="F21" s="53"/>
      <c r="G21" s="89">
        <f t="shared" si="1"/>
        <v>0</v>
      </c>
      <c r="H21" s="89">
        <f t="shared" si="0"/>
        <v>0</v>
      </c>
      <c r="I21" s="89"/>
      <c r="J21" s="89"/>
      <c r="K21" s="84"/>
      <c r="L21" s="1"/>
    </row>
    <row r="22" spans="1:12" ht="18.75">
      <c r="A22" s="9"/>
      <c r="B22" s="31"/>
      <c r="C22" s="18" t="s">
        <v>71</v>
      </c>
      <c r="D22" s="2" t="s">
        <v>55</v>
      </c>
      <c r="E22" s="53">
        <v>40</v>
      </c>
      <c r="F22" s="53">
        <v>28.42</v>
      </c>
      <c r="G22" s="89">
        <f t="shared" si="1"/>
        <v>1136.8000000000002</v>
      </c>
      <c r="H22" s="89">
        <f t="shared" si="0"/>
        <v>0.892377737656017</v>
      </c>
      <c r="I22" s="89"/>
      <c r="J22" s="89"/>
      <c r="K22" s="84"/>
      <c r="L22" s="1"/>
    </row>
    <row r="23" spans="1:12" ht="18.75">
      <c r="A23" s="19">
        <v>8</v>
      </c>
      <c r="B23" s="60" t="s">
        <v>22</v>
      </c>
      <c r="C23" s="18" t="s">
        <v>58</v>
      </c>
      <c r="D23" s="2" t="s">
        <v>57</v>
      </c>
      <c r="E23" s="53">
        <v>2</v>
      </c>
      <c r="F23" s="53">
        <v>2507.39</v>
      </c>
      <c r="G23" s="89">
        <f t="shared" si="1"/>
        <v>5014.78</v>
      </c>
      <c r="H23" s="89">
        <f t="shared" si="0"/>
        <v>3.936557029594159</v>
      </c>
      <c r="I23" s="89"/>
      <c r="J23" s="89"/>
      <c r="K23" s="84"/>
      <c r="L23" s="1"/>
    </row>
    <row r="24" spans="1:12" ht="18.75">
      <c r="A24" s="21"/>
      <c r="B24" s="59"/>
      <c r="C24" s="18" t="s">
        <v>59</v>
      </c>
      <c r="D24" s="2" t="s">
        <v>57</v>
      </c>
      <c r="E24" s="53">
        <v>1</v>
      </c>
      <c r="F24" s="53">
        <v>3588.04</v>
      </c>
      <c r="G24" s="89">
        <f t="shared" si="1"/>
        <v>3588.04</v>
      </c>
      <c r="H24" s="89">
        <f t="shared" si="0"/>
        <v>2.8165790093413925</v>
      </c>
      <c r="I24" s="89"/>
      <c r="J24" s="89"/>
      <c r="K24" s="84"/>
      <c r="L24" s="1"/>
    </row>
    <row r="25" spans="1:12" ht="18.75">
      <c r="A25" s="21"/>
      <c r="B25" s="59"/>
      <c r="C25" s="18" t="s">
        <v>86</v>
      </c>
      <c r="D25" s="2" t="s">
        <v>57</v>
      </c>
      <c r="E25" s="53">
        <v>1</v>
      </c>
      <c r="F25" s="53">
        <v>2207.39</v>
      </c>
      <c r="G25" s="89">
        <f t="shared" si="1"/>
        <v>2207.39</v>
      </c>
      <c r="H25" s="89">
        <f t="shared" si="0"/>
        <v>1.7327812230159352</v>
      </c>
      <c r="I25" s="89"/>
      <c r="J25" s="89"/>
      <c r="K25" s="84"/>
      <c r="L25" s="1"/>
    </row>
    <row r="26" spans="1:12" ht="18.75">
      <c r="A26" s="21"/>
      <c r="B26" s="59"/>
      <c r="C26" s="18" t="s">
        <v>87</v>
      </c>
      <c r="D26" s="2" t="s">
        <v>57</v>
      </c>
      <c r="E26" s="53">
        <v>8</v>
      </c>
      <c r="F26" s="53">
        <v>259.01</v>
      </c>
      <c r="G26" s="89">
        <f t="shared" si="1"/>
        <v>2072.08</v>
      </c>
      <c r="H26" s="89">
        <f t="shared" si="0"/>
        <v>1.626564094512913</v>
      </c>
      <c r="I26" s="89"/>
      <c r="J26" s="89"/>
      <c r="K26" s="84"/>
      <c r="L26" s="1"/>
    </row>
    <row r="27" spans="1:12" ht="18.75">
      <c r="A27" s="21"/>
      <c r="B27" s="59"/>
      <c r="C27" s="18" t="s">
        <v>88</v>
      </c>
      <c r="D27" s="2" t="s">
        <v>57</v>
      </c>
      <c r="E27" s="53">
        <v>2</v>
      </c>
      <c r="F27" s="53">
        <v>464.67</v>
      </c>
      <c r="G27" s="89">
        <f t="shared" si="1"/>
        <v>929.34</v>
      </c>
      <c r="H27" s="89">
        <f t="shared" si="0"/>
        <v>0.7295235104796295</v>
      </c>
      <c r="I27" s="89"/>
      <c r="J27" s="89"/>
      <c r="K27" s="84"/>
      <c r="L27" s="1"/>
    </row>
    <row r="28" spans="1:12" ht="18.75">
      <c r="A28" s="21"/>
      <c r="B28" s="59"/>
      <c r="C28" s="18" t="s">
        <v>89</v>
      </c>
      <c r="D28" s="2" t="s">
        <v>57</v>
      </c>
      <c r="E28" s="53">
        <v>4</v>
      </c>
      <c r="F28" s="53">
        <v>292.86</v>
      </c>
      <c r="G28" s="89">
        <f t="shared" si="1"/>
        <v>1171.44</v>
      </c>
      <c r="H28" s="89">
        <f t="shared" si="0"/>
        <v>0.9195698249470131</v>
      </c>
      <c r="I28" s="89"/>
      <c r="J28" s="89"/>
      <c r="K28" s="84"/>
      <c r="L28" s="1"/>
    </row>
    <row r="29" spans="1:12" ht="18.75">
      <c r="A29" s="21"/>
      <c r="B29" s="59"/>
      <c r="C29" s="18" t="s">
        <v>65</v>
      </c>
      <c r="D29" s="2"/>
      <c r="E29" s="53"/>
      <c r="F29" s="53"/>
      <c r="G29" s="89">
        <f t="shared" si="1"/>
        <v>0</v>
      </c>
      <c r="H29" s="89">
        <f t="shared" si="0"/>
        <v>0</v>
      </c>
      <c r="I29" s="89"/>
      <c r="J29" s="89"/>
      <c r="K29" s="84"/>
      <c r="L29" s="1"/>
    </row>
    <row r="30" spans="1:12" ht="18.75">
      <c r="A30" s="21"/>
      <c r="B30" s="59"/>
      <c r="C30" s="57" t="s">
        <v>92</v>
      </c>
      <c r="D30" s="2" t="s">
        <v>93</v>
      </c>
      <c r="E30" s="53">
        <v>10</v>
      </c>
      <c r="F30" s="53">
        <v>244.45</v>
      </c>
      <c r="G30" s="89">
        <f t="shared" si="1"/>
        <v>2444.5</v>
      </c>
      <c r="H30" s="89">
        <f t="shared" si="0"/>
        <v>1.9189104325300257</v>
      </c>
      <c r="I30" s="89"/>
      <c r="J30" s="89"/>
      <c r="K30" s="84"/>
      <c r="L30" s="1"/>
    </row>
    <row r="31" spans="1:12" ht="18.75">
      <c r="A31" s="21"/>
      <c r="B31" s="59"/>
      <c r="C31" s="57" t="s">
        <v>94</v>
      </c>
      <c r="D31" s="2" t="s">
        <v>93</v>
      </c>
      <c r="E31" s="53">
        <v>4</v>
      </c>
      <c r="F31" s="53">
        <v>256.29</v>
      </c>
      <c r="G31" s="89">
        <f t="shared" si="1"/>
        <v>1025.16</v>
      </c>
      <c r="H31" s="89">
        <f t="shared" si="0"/>
        <v>0.804741345474527</v>
      </c>
      <c r="I31" s="89"/>
      <c r="J31" s="89"/>
      <c r="K31" s="84"/>
      <c r="L31" s="1"/>
    </row>
    <row r="32" spans="1:12" ht="18.75">
      <c r="A32" s="21"/>
      <c r="B32" s="59"/>
      <c r="C32" s="57" t="s">
        <v>95</v>
      </c>
      <c r="D32" s="2" t="s">
        <v>93</v>
      </c>
      <c r="E32" s="53">
        <v>2</v>
      </c>
      <c r="F32" s="53">
        <v>380.15</v>
      </c>
      <c r="G32" s="89">
        <f t="shared" si="1"/>
        <v>760.3</v>
      </c>
      <c r="H32" s="89">
        <f t="shared" si="0"/>
        <v>0.5968286364706805</v>
      </c>
      <c r="I32" s="89"/>
      <c r="J32" s="89"/>
      <c r="K32" s="84"/>
      <c r="L32" s="1"/>
    </row>
    <row r="33" spans="1:12" ht="18.75">
      <c r="A33" s="51">
        <v>9</v>
      </c>
      <c r="B33" s="31" t="s">
        <v>28</v>
      </c>
      <c r="C33" s="18" t="s">
        <v>60</v>
      </c>
      <c r="D33" s="2" t="s">
        <v>54</v>
      </c>
      <c r="E33" s="53">
        <v>4</v>
      </c>
      <c r="F33" s="53">
        <v>763.28</v>
      </c>
      <c r="G33" s="89">
        <f t="shared" si="1"/>
        <v>3053.12</v>
      </c>
      <c r="H33" s="89">
        <f t="shared" si="0"/>
        <v>2.3966716382761595</v>
      </c>
      <c r="I33" s="89"/>
      <c r="J33" s="89"/>
      <c r="K33" s="84"/>
      <c r="L33" s="1"/>
    </row>
    <row r="34" spans="1:12" ht="18.75">
      <c r="A34" s="51">
        <v>10</v>
      </c>
      <c r="B34" s="32" t="s">
        <v>29</v>
      </c>
      <c r="C34" s="18" t="s">
        <v>103</v>
      </c>
      <c r="D34" s="2" t="s">
        <v>57</v>
      </c>
      <c r="E34" s="53">
        <v>9</v>
      </c>
      <c r="F34" s="53">
        <v>218.22</v>
      </c>
      <c r="G34" s="89">
        <f t="shared" si="1"/>
        <v>1963.98</v>
      </c>
      <c r="H34" s="89">
        <f t="shared" si="0"/>
        <v>1.5417065703744406</v>
      </c>
      <c r="I34" s="89"/>
      <c r="J34" s="89"/>
      <c r="K34" s="84"/>
      <c r="L34" s="1"/>
    </row>
    <row r="35" spans="1:12" ht="18.75">
      <c r="A35" s="9"/>
      <c r="B35" s="31"/>
      <c r="C35" s="18" t="s">
        <v>78</v>
      </c>
      <c r="D35" s="2" t="s">
        <v>57</v>
      </c>
      <c r="E35" s="53">
        <v>22</v>
      </c>
      <c r="F35" s="53">
        <v>246.14</v>
      </c>
      <c r="G35" s="89">
        <f t="shared" si="1"/>
        <v>5415.08</v>
      </c>
      <c r="H35" s="89">
        <f t="shared" si="0"/>
        <v>4.250788915927466</v>
      </c>
      <c r="I35" s="89"/>
      <c r="J35" s="89"/>
      <c r="K35" s="84"/>
      <c r="L35" s="1"/>
    </row>
    <row r="36" spans="1:12" ht="18.75">
      <c r="A36" s="9"/>
      <c r="B36" s="31"/>
      <c r="C36" s="18" t="s">
        <v>79</v>
      </c>
      <c r="D36" s="2" t="s">
        <v>54</v>
      </c>
      <c r="E36" s="53">
        <v>20</v>
      </c>
      <c r="F36" s="53">
        <v>325.29</v>
      </c>
      <c r="G36" s="89">
        <f t="shared" si="1"/>
        <v>6505.8</v>
      </c>
      <c r="H36" s="89">
        <f t="shared" si="0"/>
        <v>5.1069942695659</v>
      </c>
      <c r="I36" s="89"/>
      <c r="J36" s="89"/>
      <c r="K36" s="84"/>
      <c r="L36" s="1"/>
    </row>
    <row r="37" spans="1:12" ht="18.75">
      <c r="A37" s="9"/>
      <c r="B37" s="31"/>
      <c r="C37" s="18" t="s">
        <v>80</v>
      </c>
      <c r="D37" s="2" t="s">
        <v>54</v>
      </c>
      <c r="E37" s="53">
        <v>90</v>
      </c>
      <c r="F37" s="53">
        <v>325.29</v>
      </c>
      <c r="G37" s="89">
        <f t="shared" si="1"/>
        <v>29276.100000000002</v>
      </c>
      <c r="H37" s="89">
        <f t="shared" si="0"/>
        <v>22.98147421304655</v>
      </c>
      <c r="I37" s="89"/>
      <c r="J37" s="89"/>
      <c r="K37" s="84"/>
      <c r="L37" s="1"/>
    </row>
    <row r="38" spans="1:12" ht="18.75">
      <c r="A38" s="9"/>
      <c r="B38" s="31"/>
      <c r="C38" s="18" t="s">
        <v>81</v>
      </c>
      <c r="D38" s="2" t="s">
        <v>57</v>
      </c>
      <c r="E38" s="53">
        <v>4</v>
      </c>
      <c r="F38" s="53">
        <v>135.35</v>
      </c>
      <c r="G38" s="89">
        <f t="shared" si="1"/>
        <v>541.4</v>
      </c>
      <c r="H38" s="89">
        <f t="shared" si="0"/>
        <v>0.4249941125677054</v>
      </c>
      <c r="I38" s="89"/>
      <c r="J38" s="89"/>
      <c r="K38" s="84"/>
      <c r="L38" s="1"/>
    </row>
    <row r="39" spans="1:12" ht="18.75">
      <c r="A39" s="52"/>
      <c r="B39" s="34"/>
      <c r="C39" s="18" t="s">
        <v>82</v>
      </c>
      <c r="D39" s="2" t="s">
        <v>57</v>
      </c>
      <c r="E39" s="53">
        <v>5</v>
      </c>
      <c r="F39" s="53">
        <v>85.85</v>
      </c>
      <c r="G39" s="89">
        <f t="shared" si="1"/>
        <v>429.25</v>
      </c>
      <c r="H39" s="89">
        <f t="shared" si="0"/>
        <v>0.3369573749901876</v>
      </c>
      <c r="I39" s="89"/>
      <c r="J39" s="89"/>
      <c r="K39" s="84"/>
      <c r="L39" s="1"/>
    </row>
    <row r="40" spans="1:12" ht="18.75">
      <c r="A40" s="19">
        <v>11</v>
      </c>
      <c r="B40" s="35" t="s">
        <v>19</v>
      </c>
      <c r="C40" s="18" t="s">
        <v>101</v>
      </c>
      <c r="D40" s="2"/>
      <c r="E40" s="53"/>
      <c r="F40" s="53"/>
      <c r="G40" s="89">
        <f t="shared" si="1"/>
        <v>0</v>
      </c>
      <c r="H40" s="89">
        <f t="shared" si="0"/>
        <v>0</v>
      </c>
      <c r="I40" s="89"/>
      <c r="J40" s="89"/>
      <c r="K40" s="84"/>
      <c r="L40" s="1"/>
    </row>
    <row r="41" spans="1:12" ht="18.75">
      <c r="A41" s="19">
        <v>12</v>
      </c>
      <c r="B41" s="60" t="s">
        <v>20</v>
      </c>
      <c r="C41" s="18" t="s">
        <v>61</v>
      </c>
      <c r="D41" s="2" t="s">
        <v>57</v>
      </c>
      <c r="E41" s="53"/>
      <c r="F41" s="53"/>
      <c r="G41" s="89">
        <f t="shared" si="1"/>
        <v>0</v>
      </c>
      <c r="H41" s="89">
        <f t="shared" si="0"/>
        <v>0</v>
      </c>
      <c r="I41" s="89"/>
      <c r="J41" s="89"/>
      <c r="K41" s="84"/>
      <c r="L41" s="1"/>
    </row>
    <row r="42" spans="1:12" ht="18.75">
      <c r="A42" s="20"/>
      <c r="B42" s="60"/>
      <c r="C42" s="18" t="s">
        <v>85</v>
      </c>
      <c r="D42" s="2" t="s">
        <v>57</v>
      </c>
      <c r="E42" s="53"/>
      <c r="F42" s="53"/>
      <c r="G42" s="89">
        <f t="shared" si="1"/>
        <v>0</v>
      </c>
      <c r="H42" s="89">
        <f t="shared" si="0"/>
        <v>0</v>
      </c>
      <c r="I42" s="89"/>
      <c r="J42" s="89"/>
      <c r="K42" s="84"/>
      <c r="L42" s="1"/>
    </row>
    <row r="43" spans="1:12" ht="18.75">
      <c r="A43" s="19"/>
      <c r="B43" s="60"/>
      <c r="C43" s="18" t="s">
        <v>90</v>
      </c>
      <c r="D43" s="2" t="s">
        <v>57</v>
      </c>
      <c r="E43" s="53"/>
      <c r="F43" s="53"/>
      <c r="G43" s="89">
        <f t="shared" si="1"/>
        <v>0</v>
      </c>
      <c r="H43" s="89">
        <f t="shared" si="0"/>
        <v>0</v>
      </c>
      <c r="I43" s="89"/>
      <c r="J43" s="89"/>
      <c r="K43" s="84"/>
      <c r="L43" s="1"/>
    </row>
    <row r="44" spans="1:12" ht="18.75">
      <c r="A44" s="21">
        <v>13</v>
      </c>
      <c r="B44" s="60" t="s">
        <v>30</v>
      </c>
      <c r="C44" s="18" t="s">
        <v>62</v>
      </c>
      <c r="D44" s="2" t="s">
        <v>57</v>
      </c>
      <c r="E44" s="53"/>
      <c r="F44" s="53"/>
      <c r="G44" s="89">
        <f t="shared" si="1"/>
        <v>0</v>
      </c>
      <c r="H44" s="89">
        <f t="shared" si="0"/>
        <v>0</v>
      </c>
      <c r="I44" s="89"/>
      <c r="J44" s="89"/>
      <c r="K44" s="84"/>
      <c r="L44" s="1"/>
    </row>
    <row r="45" spans="1:12" ht="19.5" thickBot="1">
      <c r="A45" s="21"/>
      <c r="B45" s="59"/>
      <c r="C45" s="62" t="s">
        <v>96</v>
      </c>
      <c r="D45" s="63" t="s">
        <v>55</v>
      </c>
      <c r="E45" s="86"/>
      <c r="F45" s="86"/>
      <c r="G45" s="90">
        <f t="shared" si="1"/>
        <v>0</v>
      </c>
      <c r="H45" s="90">
        <f t="shared" si="0"/>
        <v>0</v>
      </c>
      <c r="I45" s="90"/>
      <c r="J45" s="90"/>
      <c r="K45" s="85"/>
      <c r="L45" s="1"/>
    </row>
    <row r="46" spans="1:12" ht="20.25" thickBot="1">
      <c r="A46" s="43"/>
      <c r="B46" s="72"/>
      <c r="C46" s="73" t="s">
        <v>12</v>
      </c>
      <c r="D46" s="74"/>
      <c r="E46" s="75"/>
      <c r="F46" s="75"/>
      <c r="G46" s="76">
        <f>SUM(G12:G45)</f>
        <v>83388.40000000001</v>
      </c>
      <c r="H46" s="76">
        <f t="shared" si="0"/>
        <v>65.45914121987597</v>
      </c>
      <c r="I46" s="91" t="s">
        <v>98</v>
      </c>
      <c r="J46" s="76">
        <f>H46/12</f>
        <v>5.4549284349896645</v>
      </c>
      <c r="K46" s="12"/>
      <c r="L46" s="1"/>
    </row>
    <row r="47" spans="1:12" ht="20.25" thickBot="1">
      <c r="A47" s="61"/>
      <c r="B47" s="64" t="s">
        <v>99</v>
      </c>
      <c r="C47" s="65"/>
      <c r="D47" s="66"/>
      <c r="E47" s="93">
        <v>62275.818000000014</v>
      </c>
      <c r="F47" s="67"/>
      <c r="G47" s="68" t="s">
        <v>69</v>
      </c>
      <c r="H47" s="69"/>
      <c r="I47" s="70"/>
      <c r="J47" s="70"/>
      <c r="K47" s="71"/>
      <c r="L47" s="1"/>
    </row>
    <row r="48" spans="1:12" ht="18.75">
      <c r="A48" s="20">
        <v>1</v>
      </c>
      <c r="B48" s="34" t="s">
        <v>14</v>
      </c>
      <c r="C48" s="18" t="s">
        <v>50</v>
      </c>
      <c r="D48" s="2" t="s">
        <v>55</v>
      </c>
      <c r="E48" s="87"/>
      <c r="F48" s="87"/>
      <c r="G48" s="2">
        <f>E48*F48</f>
        <v>0</v>
      </c>
      <c r="H48" s="89">
        <f t="shared" si="0"/>
        <v>0</v>
      </c>
      <c r="I48" s="2"/>
      <c r="J48" s="2"/>
      <c r="K48" s="84"/>
      <c r="L48" s="1"/>
    </row>
    <row r="49" spans="1:12" ht="18.75">
      <c r="A49" s="20"/>
      <c r="B49" s="34"/>
      <c r="C49" s="18" t="s">
        <v>72</v>
      </c>
      <c r="D49" s="2" t="s">
        <v>55</v>
      </c>
      <c r="E49" s="87">
        <v>94</v>
      </c>
      <c r="F49" s="87">
        <v>1776</v>
      </c>
      <c r="G49" s="2">
        <f aca="true" t="shared" si="2" ref="G49:G64">E49*F49</f>
        <v>166944</v>
      </c>
      <c r="H49" s="89">
        <f t="shared" si="0"/>
        <v>131.0495329303713</v>
      </c>
      <c r="I49" s="2"/>
      <c r="J49" s="2"/>
      <c r="K49" s="84"/>
      <c r="L49" s="1"/>
    </row>
    <row r="50" spans="1:12" ht="18.75">
      <c r="A50" s="22">
        <v>2</v>
      </c>
      <c r="B50" s="36" t="s">
        <v>25</v>
      </c>
      <c r="C50" s="18" t="s">
        <v>74</v>
      </c>
      <c r="D50" s="2" t="s">
        <v>55</v>
      </c>
      <c r="E50" s="53"/>
      <c r="F50" s="53"/>
      <c r="G50" s="2">
        <f t="shared" si="2"/>
        <v>0</v>
      </c>
      <c r="H50" s="89">
        <f t="shared" si="0"/>
        <v>0</v>
      </c>
      <c r="I50" s="2"/>
      <c r="J50" s="2"/>
      <c r="K50" s="84"/>
      <c r="L50" s="1"/>
    </row>
    <row r="51" spans="1:12" ht="18.75">
      <c r="A51" s="22">
        <v>3</v>
      </c>
      <c r="B51" s="36" t="s">
        <v>16</v>
      </c>
      <c r="C51" s="18" t="s">
        <v>32</v>
      </c>
      <c r="D51" s="2"/>
      <c r="E51" s="53"/>
      <c r="F51" s="53"/>
      <c r="G51" s="2">
        <f t="shared" si="2"/>
        <v>0</v>
      </c>
      <c r="H51" s="89">
        <f t="shared" si="0"/>
        <v>0</v>
      </c>
      <c r="I51" s="2"/>
      <c r="J51" s="2"/>
      <c r="K51" s="84"/>
      <c r="L51" s="1"/>
    </row>
    <row r="52" spans="1:12" ht="18.75">
      <c r="A52" s="22">
        <v>4</v>
      </c>
      <c r="B52" s="36" t="s">
        <v>17</v>
      </c>
      <c r="C52" s="18" t="s">
        <v>68</v>
      </c>
      <c r="D52" s="2" t="s">
        <v>55</v>
      </c>
      <c r="E52" s="53"/>
      <c r="F52" s="53"/>
      <c r="G52" s="2">
        <f t="shared" si="2"/>
        <v>0</v>
      </c>
      <c r="H52" s="89">
        <f t="shared" si="0"/>
        <v>0</v>
      </c>
      <c r="I52" s="2"/>
      <c r="J52" s="2"/>
      <c r="K52" s="84"/>
      <c r="L52" s="1"/>
    </row>
    <row r="53" spans="1:12" ht="18.75">
      <c r="A53" s="19">
        <v>5</v>
      </c>
      <c r="B53" s="32" t="s">
        <v>66</v>
      </c>
      <c r="C53" s="18" t="s">
        <v>51</v>
      </c>
      <c r="D53" s="2"/>
      <c r="E53" s="53"/>
      <c r="F53" s="53"/>
      <c r="G53" s="2">
        <f t="shared" si="2"/>
        <v>0</v>
      </c>
      <c r="H53" s="89">
        <f t="shared" si="0"/>
        <v>0</v>
      </c>
      <c r="I53" s="2"/>
      <c r="J53" s="2"/>
      <c r="K53" s="84"/>
      <c r="L53" s="1"/>
    </row>
    <row r="54" spans="1:12" ht="18.75">
      <c r="A54" s="20"/>
      <c r="B54" s="34"/>
      <c r="C54" s="18" t="s">
        <v>31</v>
      </c>
      <c r="D54" s="2" t="s">
        <v>57</v>
      </c>
      <c r="E54" s="53"/>
      <c r="F54" s="53"/>
      <c r="G54" s="2">
        <f t="shared" si="2"/>
        <v>0</v>
      </c>
      <c r="H54" s="89">
        <f t="shared" si="0"/>
        <v>0</v>
      </c>
      <c r="I54" s="2"/>
      <c r="J54" s="2"/>
      <c r="K54" s="84"/>
      <c r="L54" s="1"/>
    </row>
    <row r="55" spans="1:12" ht="18.75">
      <c r="A55" s="22">
        <v>6</v>
      </c>
      <c r="B55" s="36" t="s">
        <v>18</v>
      </c>
      <c r="C55" s="18" t="s">
        <v>67</v>
      </c>
      <c r="D55" s="2"/>
      <c r="E55" s="53"/>
      <c r="F55" s="53"/>
      <c r="G55" s="2">
        <f t="shared" si="2"/>
        <v>0</v>
      </c>
      <c r="H55" s="89">
        <f t="shared" si="0"/>
        <v>0</v>
      </c>
      <c r="I55" s="2"/>
      <c r="J55" s="2"/>
      <c r="K55" s="84"/>
      <c r="L55" s="1"/>
    </row>
    <row r="56" spans="1:12" ht="18.75">
      <c r="A56" s="22">
        <v>7</v>
      </c>
      <c r="B56" s="36" t="s">
        <v>22</v>
      </c>
      <c r="C56" s="18" t="s">
        <v>33</v>
      </c>
      <c r="D56" s="2"/>
      <c r="E56" s="53"/>
      <c r="F56" s="53"/>
      <c r="G56" s="2">
        <f t="shared" si="2"/>
        <v>0</v>
      </c>
      <c r="H56" s="89">
        <f t="shared" si="0"/>
        <v>0</v>
      </c>
      <c r="I56" s="2"/>
      <c r="J56" s="2"/>
      <c r="K56" s="84"/>
      <c r="L56" s="1"/>
    </row>
    <row r="57" spans="1:12" ht="18.75">
      <c r="A57" s="22">
        <v>8</v>
      </c>
      <c r="B57" s="32" t="s">
        <v>46</v>
      </c>
      <c r="C57" s="18" t="s">
        <v>73</v>
      </c>
      <c r="D57" s="2" t="s">
        <v>57</v>
      </c>
      <c r="E57" s="53">
        <v>1</v>
      </c>
      <c r="F57" s="53">
        <v>140000</v>
      </c>
      <c r="G57" s="2">
        <f t="shared" si="2"/>
        <v>140000</v>
      </c>
      <c r="H57" s="89">
        <f t="shared" si="0"/>
        <v>109.8987361645341</v>
      </c>
      <c r="I57" s="2"/>
      <c r="J57" s="2"/>
      <c r="K57" s="84"/>
      <c r="L57" s="1"/>
    </row>
    <row r="58" spans="1:12" ht="18.75">
      <c r="A58" s="23">
        <v>9</v>
      </c>
      <c r="B58" s="37" t="s">
        <v>39</v>
      </c>
      <c r="C58" s="18" t="s">
        <v>34</v>
      </c>
      <c r="D58" s="2"/>
      <c r="E58" s="53"/>
      <c r="F58" s="53"/>
      <c r="G58" s="2">
        <f t="shared" si="2"/>
        <v>0</v>
      </c>
      <c r="H58" s="89">
        <f t="shared" si="0"/>
        <v>0</v>
      </c>
      <c r="I58" s="2"/>
      <c r="J58" s="2"/>
      <c r="K58" s="84"/>
      <c r="L58" s="1"/>
    </row>
    <row r="59" spans="1:12" ht="18.75">
      <c r="A59" s="24">
        <v>10</v>
      </c>
      <c r="B59" s="33" t="s">
        <v>29</v>
      </c>
      <c r="C59" s="18" t="s">
        <v>35</v>
      </c>
      <c r="D59" s="2"/>
      <c r="E59" s="53"/>
      <c r="F59" s="53"/>
      <c r="G59" s="2">
        <f t="shared" si="2"/>
        <v>0</v>
      </c>
      <c r="H59" s="89">
        <f t="shared" si="0"/>
        <v>0</v>
      </c>
      <c r="I59" s="2"/>
      <c r="J59" s="2"/>
      <c r="K59" s="84"/>
      <c r="L59" s="1"/>
    </row>
    <row r="60" spans="1:12" ht="18.75">
      <c r="A60" s="25"/>
      <c r="B60" s="38"/>
      <c r="C60" s="18" t="s">
        <v>36</v>
      </c>
      <c r="D60" s="2"/>
      <c r="E60" s="53"/>
      <c r="F60" s="53"/>
      <c r="G60" s="2">
        <f t="shared" si="2"/>
        <v>0</v>
      </c>
      <c r="H60" s="89">
        <f t="shared" si="0"/>
        <v>0</v>
      </c>
      <c r="I60" s="2"/>
      <c r="J60" s="2"/>
      <c r="K60" s="84"/>
      <c r="L60" s="1"/>
    </row>
    <row r="61" spans="1:12" ht="18.75">
      <c r="A61" s="26">
        <v>11</v>
      </c>
      <c r="B61" s="35" t="s">
        <v>19</v>
      </c>
      <c r="C61" s="18" t="s">
        <v>43</v>
      </c>
      <c r="D61" s="2"/>
      <c r="E61" s="53"/>
      <c r="F61" s="53"/>
      <c r="G61" s="2">
        <f t="shared" si="2"/>
        <v>0</v>
      </c>
      <c r="H61" s="89">
        <f t="shared" si="0"/>
        <v>0</v>
      </c>
      <c r="I61" s="2"/>
      <c r="J61" s="2"/>
      <c r="K61" s="84"/>
      <c r="L61" s="1"/>
    </row>
    <row r="62" spans="1:12" ht="18.75">
      <c r="A62" s="19">
        <v>12</v>
      </c>
      <c r="B62" s="39" t="s">
        <v>21</v>
      </c>
      <c r="C62" s="18" t="s">
        <v>75</v>
      </c>
      <c r="D62" s="2" t="s">
        <v>55</v>
      </c>
      <c r="E62" s="53">
        <v>30</v>
      </c>
      <c r="F62" s="53">
        <v>3289</v>
      </c>
      <c r="G62" s="2">
        <f t="shared" si="2"/>
        <v>98670</v>
      </c>
      <c r="H62" s="89">
        <f t="shared" si="0"/>
        <v>77.45505926681842</v>
      </c>
      <c r="I62" s="2"/>
      <c r="J62" s="2"/>
      <c r="K62" s="84"/>
      <c r="L62" s="1"/>
    </row>
    <row r="63" spans="1:12" ht="18.75" customHeight="1">
      <c r="A63" s="21"/>
      <c r="B63" s="40"/>
      <c r="C63" s="18" t="s">
        <v>45</v>
      </c>
      <c r="D63" s="2"/>
      <c r="E63" s="53"/>
      <c r="F63" s="53"/>
      <c r="G63" s="2">
        <f t="shared" si="2"/>
        <v>0</v>
      </c>
      <c r="H63" s="89">
        <f t="shared" si="0"/>
        <v>0</v>
      </c>
      <c r="I63" s="2"/>
      <c r="J63" s="2"/>
      <c r="K63" s="84"/>
      <c r="L63" s="1"/>
    </row>
    <row r="64" spans="1:12" ht="20.25" customHeight="1" thickBot="1">
      <c r="A64" s="21"/>
      <c r="B64" s="40"/>
      <c r="C64" s="62" t="s">
        <v>77</v>
      </c>
      <c r="D64" s="63" t="s">
        <v>55</v>
      </c>
      <c r="E64" s="77">
        <v>30</v>
      </c>
      <c r="F64" s="77">
        <v>3289</v>
      </c>
      <c r="G64" s="2">
        <f t="shared" si="2"/>
        <v>98670</v>
      </c>
      <c r="H64" s="89">
        <f t="shared" si="0"/>
        <v>77.45505926681842</v>
      </c>
      <c r="I64" s="63"/>
      <c r="J64" s="63"/>
      <c r="K64" s="85"/>
      <c r="L64" s="1"/>
    </row>
    <row r="65" spans="1:11" ht="20.25" thickBot="1">
      <c r="A65" s="41"/>
      <c r="B65" s="42"/>
      <c r="C65" s="73" t="s">
        <v>12</v>
      </c>
      <c r="D65" s="42"/>
      <c r="E65" s="42"/>
      <c r="F65" s="42"/>
      <c r="G65" s="92">
        <f>SUM(G48:G64)</f>
        <v>504284</v>
      </c>
      <c r="H65" s="76">
        <f>G65/H10</f>
        <v>395.85838762854223</v>
      </c>
      <c r="I65" s="91" t="s">
        <v>98</v>
      </c>
      <c r="J65" s="76">
        <f>H65/12</f>
        <v>32.988198969045186</v>
      </c>
      <c r="K65" s="78"/>
    </row>
    <row r="66" spans="3:10" ht="18.75">
      <c r="C66" s="27" t="s">
        <v>52</v>
      </c>
      <c r="D66" s="44"/>
      <c r="E66" s="44"/>
      <c r="F66" s="44"/>
      <c r="G66" s="44"/>
      <c r="H66" s="45"/>
      <c r="I66" s="44" t="s">
        <v>100</v>
      </c>
      <c r="J66" s="44"/>
    </row>
    <row r="67" spans="4:9" ht="15">
      <c r="D67" s="28" t="s">
        <v>48</v>
      </c>
      <c r="E67" s="1"/>
      <c r="F67" s="1"/>
      <c r="G67" s="1"/>
      <c r="H67" s="1"/>
      <c r="I67" s="29" t="s">
        <v>47</v>
      </c>
    </row>
    <row r="68" spans="5:10" ht="15">
      <c r="E68" s="1"/>
      <c r="F68" s="1"/>
      <c r="G68" s="1"/>
      <c r="H68" s="1"/>
      <c r="I68" s="1"/>
      <c r="J68" s="1"/>
    </row>
    <row r="69" spans="5:10" ht="15">
      <c r="E69" s="1"/>
      <c r="F69" s="1"/>
      <c r="G69" s="1"/>
      <c r="H69" s="1"/>
      <c r="I69" s="1"/>
      <c r="J69" s="1"/>
    </row>
  </sheetData>
  <mergeCells count="3">
    <mergeCell ref="D7:E7"/>
    <mergeCell ref="D9:D10"/>
    <mergeCell ref="E9:E10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Гаврилов</cp:lastModifiedBy>
  <cp:lastPrinted>2009-12-10T12:37:49Z</cp:lastPrinted>
  <dcterms:created xsi:type="dcterms:W3CDTF">1996-10-08T23:32:33Z</dcterms:created>
  <dcterms:modified xsi:type="dcterms:W3CDTF">2010-01-21T08:23:41Z</dcterms:modified>
  <cp:category/>
  <cp:version/>
  <cp:contentType/>
  <cp:contentStatus/>
</cp:coreProperties>
</file>