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<sst xmlns="http://schemas.openxmlformats.org/spreadsheetml/2006/main" count="117" uniqueCount="89">
  <si>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</si>
  <si>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</si>
  <si>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</si>
  <si>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</si>
  <si>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</si>
  <si>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</si>
  <si>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</si>
  <si>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</si>
  <si>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</si>
  <si>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</si>
  <si>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</si>
  <si>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</si>
  <si>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</si>
  <si>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</si>
  <si>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</si>
  <si>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</si>
  <si>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</si>
  <si>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</si>
  <si>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</si>
  <si>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</si>
  <si>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</si>
  <si>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</si>
  <si>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</si>
  <si>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</si>
  <si>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</si>
  <si>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</si>
  <si>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</si>
  <si>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</si>
  <si>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</si>
  <si>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</si>
  <si>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</si>
  <si>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</si>
  <si>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</si>
  <si>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</si>
  <si>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</si>
  <si>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</si>
  <si>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</si>
  <si>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</si>
  <si>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</si>
  <si>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</si>
  <si>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</si>
  <si>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</si>
  <si>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</si>
  <si>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</si>
  <si>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</si>
  <si>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</si>
  <si>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</si>
  <si>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</si>
  <si>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</si>
  <si>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</si>
  <si>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</si>
  <si>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</si>
  <si>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</si>
  <si>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</si>
  <si>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</si>
  <si>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</si>
  <si>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</si>
  <si>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</si>
  <si>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</si>
  <si>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</si>
  <si>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</si>
  <si>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</si>
  <si>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</si>
  <si>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</si>
  <si>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</si>
  <si>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</si>
  <si>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</si>
  <si>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</si>
  <si>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</si>
  <si>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</si>
  <si>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</si>
  <si>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</si>
  <si>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</si>
  <si>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</si>
  <si>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м</t>
  </si>
  <si>
    <t>пласт. Окна</t>
  </si>
  <si>
    <t>Стоимость единицы работ           руб.</t>
  </si>
  <si>
    <r>
      <t xml:space="preserve">по ул. Ильича,15, общей площадью  </t>
    </r>
    <r>
      <rPr>
        <b/>
        <sz val="16"/>
        <rFont val="Arial"/>
        <family val="2"/>
      </rPr>
      <t>3474,5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</si>
  <si>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</si>
  <si>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</si>
  <si>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20шт</t>
  </si>
  <si>
    <t>Смена светильников (НБО)</t>
  </si>
  <si>
    <t>Смена светильников (НСП)</t>
  </si>
  <si>
    <t>Устранение неисправностей кровель шифер</t>
  </si>
  <si>
    <t>без НДС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</si>
  <si>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</si>
  <si>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</si>
  <si>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</si>
  <si>
    <t>к-т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</si>
</sst>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2" fontId="1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 wrapText="1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 wrapText="1"/>
    </xf>
    <xf numFmtId="0" fontId="8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2" fontId="1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4" fontId="2" fillId="0" borderId="6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2">
      <selection activeCell="F13" sqref="F1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3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52"/>
      <c r="F1" s="52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85</v>
      </c>
      <c r="D2" s="46"/>
      <c r="E2" s="52"/>
      <c r="F2" s="52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52"/>
      <c r="F3" s="52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77</v>
      </c>
      <c r="D4" s="46"/>
      <c r="E4" s="52"/>
      <c r="F4" s="52"/>
      <c r="G4" s="45"/>
      <c r="H4" s="45"/>
      <c r="I4" s="45"/>
      <c r="J4" s="47"/>
      <c r="K4" s="45"/>
      <c r="L4" s="1"/>
    </row>
    <row r="5" spans="1:12" ht="16.5" thickBot="1">
      <c r="A5" s="1"/>
      <c r="B5" s="3"/>
      <c r="G5" s="59">
        <v>3474.5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4" t="s">
        <v>3</v>
      </c>
      <c r="F6" s="54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0" t="s">
        <v>38</v>
      </c>
      <c r="E7" s="91"/>
      <c r="F7" s="96" t="s">
        <v>76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7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2" t="s">
        <v>39</v>
      </c>
      <c r="E9" s="94" t="s">
        <v>40</v>
      </c>
      <c r="F9" s="9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3"/>
      <c r="E10" s="95"/>
      <c r="F10" s="98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62"/>
      <c r="F11" s="62"/>
      <c r="G11" s="48" t="s">
        <v>24</v>
      </c>
      <c r="H11" s="63"/>
      <c r="I11" s="48"/>
      <c r="J11" s="48"/>
      <c r="K11" s="64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55">
        <v>117</v>
      </c>
      <c r="F12" s="55">
        <v>40.44</v>
      </c>
      <c r="G12" s="61">
        <f>E12*F12</f>
        <v>4731.48</v>
      </c>
      <c r="H12" s="61">
        <f>G12/G$5</f>
        <v>1.3617729169664698</v>
      </c>
      <c r="I12" s="61"/>
      <c r="J12" s="61"/>
      <c r="K12" s="2"/>
      <c r="L12" s="1"/>
    </row>
    <row r="13" spans="1:12" ht="18.75">
      <c r="A13" s="49">
        <v>2</v>
      </c>
      <c r="B13" s="32" t="s">
        <v>25</v>
      </c>
      <c r="C13" s="19" t="s">
        <v>67</v>
      </c>
      <c r="D13" s="2" t="s">
        <v>52</v>
      </c>
      <c r="E13" s="55"/>
      <c r="F13" s="55"/>
      <c r="G13" s="61">
        <f aca="true" t="shared" si="0" ref="G13:G30">E13*F13</f>
        <v>0</v>
      </c>
      <c r="H13" s="61">
        <f aca="true" t="shared" si="1" ref="H13:H30">G13/G$5</f>
        <v>0</v>
      </c>
      <c r="I13" s="61"/>
      <c r="J13" s="61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55"/>
      <c r="F14" s="55"/>
      <c r="G14" s="61">
        <f t="shared" si="0"/>
        <v>0</v>
      </c>
      <c r="H14" s="61">
        <f t="shared" si="1"/>
        <v>0</v>
      </c>
      <c r="I14" s="61"/>
      <c r="J14" s="61"/>
      <c r="K14" s="2"/>
      <c r="L14" s="1"/>
    </row>
    <row r="15" spans="1:12" ht="37.5">
      <c r="A15" s="20">
        <v>5</v>
      </c>
      <c r="B15" s="32" t="s">
        <v>16</v>
      </c>
      <c r="C15" s="89" t="s">
        <v>86</v>
      </c>
      <c r="D15" s="55" t="s">
        <v>53</v>
      </c>
      <c r="E15" s="65">
        <v>1124.6</v>
      </c>
      <c r="F15" s="65">
        <v>46</v>
      </c>
      <c r="G15" s="61">
        <f t="shared" si="0"/>
        <v>51731.6</v>
      </c>
      <c r="H15" s="61">
        <f t="shared" si="1"/>
        <v>14.888933659519354</v>
      </c>
      <c r="I15" s="61"/>
      <c r="J15" s="61"/>
      <c r="K15" s="2"/>
      <c r="L15" s="1"/>
    </row>
    <row r="16" spans="1:12" ht="18.75">
      <c r="A16" s="22"/>
      <c r="B16" s="31"/>
      <c r="C16" s="19" t="s">
        <v>83</v>
      </c>
      <c r="D16" s="2" t="s">
        <v>53</v>
      </c>
      <c r="E16" s="65">
        <v>20</v>
      </c>
      <c r="F16" s="65">
        <v>296.75</v>
      </c>
      <c r="G16" s="61">
        <f t="shared" si="0"/>
        <v>5935</v>
      </c>
      <c r="H16" s="61">
        <f t="shared" si="1"/>
        <v>1.708159447402504</v>
      </c>
      <c r="I16" s="61"/>
      <c r="J16" s="61"/>
      <c r="K16" s="2"/>
      <c r="L16" s="1"/>
    </row>
    <row r="17" spans="1:12" ht="18.75">
      <c r="A17" s="50">
        <v>6</v>
      </c>
      <c r="B17" s="32" t="s">
        <v>26</v>
      </c>
      <c r="C17" s="19" t="s">
        <v>54</v>
      </c>
      <c r="D17" s="2" t="s">
        <v>55</v>
      </c>
      <c r="E17" s="65"/>
      <c r="F17" s="65"/>
      <c r="G17" s="61">
        <f t="shared" si="0"/>
        <v>0</v>
      </c>
      <c r="H17" s="61">
        <f t="shared" si="1"/>
        <v>0</v>
      </c>
      <c r="I17" s="61"/>
      <c r="J17" s="61"/>
      <c r="K17" s="2"/>
      <c r="L17" s="1"/>
    </row>
    <row r="18" spans="1:12" ht="18.75">
      <c r="A18" s="50">
        <v>7</v>
      </c>
      <c r="B18" s="32" t="s">
        <v>27</v>
      </c>
      <c r="C18" s="19" t="s">
        <v>73</v>
      </c>
      <c r="D18" s="2" t="s">
        <v>53</v>
      </c>
      <c r="E18" s="65"/>
      <c r="F18" s="65"/>
      <c r="G18" s="61">
        <f t="shared" si="0"/>
        <v>0</v>
      </c>
      <c r="H18" s="61">
        <f t="shared" si="1"/>
        <v>0</v>
      </c>
      <c r="I18" s="61"/>
      <c r="J18" s="61"/>
      <c r="K18" s="2"/>
      <c r="L18" s="1"/>
    </row>
    <row r="19" spans="1:12" ht="18.75">
      <c r="A19" s="50">
        <v>8</v>
      </c>
      <c r="B19" s="32" t="s">
        <v>18</v>
      </c>
      <c r="C19" s="19" t="s">
        <v>72</v>
      </c>
      <c r="D19" s="2" t="s">
        <v>55</v>
      </c>
      <c r="E19" s="65"/>
      <c r="F19" s="65"/>
      <c r="G19" s="61">
        <f t="shared" si="0"/>
        <v>0</v>
      </c>
      <c r="H19" s="61">
        <f t="shared" si="1"/>
        <v>0</v>
      </c>
      <c r="I19" s="61"/>
      <c r="J19" s="61"/>
      <c r="K19" s="2"/>
      <c r="L19" s="1"/>
    </row>
    <row r="20" spans="1:12" ht="18.75">
      <c r="A20" s="50">
        <v>9</v>
      </c>
      <c r="B20" s="32" t="s">
        <v>22</v>
      </c>
      <c r="C20" s="19" t="s">
        <v>56</v>
      </c>
      <c r="D20" s="2" t="s">
        <v>55</v>
      </c>
      <c r="E20" s="55"/>
      <c r="F20" s="55"/>
      <c r="G20" s="61">
        <f t="shared" si="0"/>
        <v>0</v>
      </c>
      <c r="H20" s="61">
        <f t="shared" si="1"/>
        <v>0</v>
      </c>
      <c r="I20" s="61"/>
      <c r="J20" s="61"/>
      <c r="K20" s="2"/>
      <c r="L20" s="1"/>
    </row>
    <row r="21" spans="1:12" ht="18.75">
      <c r="A21" s="50">
        <v>10</v>
      </c>
      <c r="B21" s="31" t="s">
        <v>28</v>
      </c>
      <c r="C21" s="19" t="s">
        <v>57</v>
      </c>
      <c r="D21" s="2" t="s">
        <v>52</v>
      </c>
      <c r="E21" s="55"/>
      <c r="F21" s="55"/>
      <c r="G21" s="61">
        <f t="shared" si="0"/>
        <v>0</v>
      </c>
      <c r="H21" s="61">
        <f t="shared" si="1"/>
        <v>0</v>
      </c>
      <c r="I21" s="61"/>
      <c r="J21" s="61"/>
      <c r="K21" s="2"/>
      <c r="L21" s="1"/>
    </row>
    <row r="22" spans="1:12" ht="18.75">
      <c r="A22" s="50">
        <v>11</v>
      </c>
      <c r="B22" s="32" t="s">
        <v>29</v>
      </c>
      <c r="C22" s="19" t="s">
        <v>81</v>
      </c>
      <c r="D22" s="2" t="s">
        <v>55</v>
      </c>
      <c r="E22" s="2">
        <v>15</v>
      </c>
      <c r="F22" s="2">
        <v>218.22</v>
      </c>
      <c r="G22" s="61">
        <f t="shared" si="0"/>
        <v>3273.3</v>
      </c>
      <c r="H22" s="61">
        <f t="shared" si="1"/>
        <v>0.9420923873938697</v>
      </c>
      <c r="I22" s="61"/>
      <c r="J22" s="61"/>
      <c r="K22" s="2"/>
      <c r="L22" s="1"/>
    </row>
    <row r="23" spans="1:12" ht="18.75">
      <c r="A23" s="9"/>
      <c r="B23" s="31"/>
      <c r="C23" s="19" t="s">
        <v>82</v>
      </c>
      <c r="D23" s="2" t="s">
        <v>55</v>
      </c>
      <c r="E23" s="2">
        <v>20</v>
      </c>
      <c r="F23" s="2">
        <v>319.82</v>
      </c>
      <c r="G23" s="61">
        <f t="shared" si="0"/>
        <v>6396.4</v>
      </c>
      <c r="H23" s="61">
        <f t="shared" si="1"/>
        <v>1.8409555331702403</v>
      </c>
      <c r="I23" s="61"/>
      <c r="J23" s="61"/>
      <c r="K23" s="2"/>
      <c r="L23" s="1"/>
    </row>
    <row r="24" spans="1:12" ht="18.75">
      <c r="A24" s="9"/>
      <c r="B24" s="31"/>
      <c r="C24" s="19" t="s">
        <v>69</v>
      </c>
      <c r="D24" s="2" t="s">
        <v>55</v>
      </c>
      <c r="E24" s="2">
        <v>15</v>
      </c>
      <c r="F24" s="2">
        <v>246.14</v>
      </c>
      <c r="G24" s="61">
        <f t="shared" si="0"/>
        <v>3692.1</v>
      </c>
      <c r="H24" s="61">
        <f t="shared" si="1"/>
        <v>1.0626277162181608</v>
      </c>
      <c r="I24" s="61"/>
      <c r="J24" s="61"/>
      <c r="K24" s="2"/>
      <c r="L24" s="1"/>
    </row>
    <row r="25" spans="1:12" ht="18.75">
      <c r="A25" s="9"/>
      <c r="B25" s="31"/>
      <c r="C25" s="19" t="s">
        <v>87</v>
      </c>
      <c r="D25" s="2" t="s">
        <v>52</v>
      </c>
      <c r="E25" s="2">
        <v>40</v>
      </c>
      <c r="F25" s="2">
        <v>325.29</v>
      </c>
      <c r="G25" s="61">
        <f t="shared" si="0"/>
        <v>13011.6</v>
      </c>
      <c r="H25" s="61">
        <f t="shared" si="1"/>
        <v>3.744884155993668</v>
      </c>
      <c r="I25" s="61"/>
      <c r="J25" s="61"/>
      <c r="K25" s="2"/>
      <c r="L25" s="1"/>
    </row>
    <row r="26" spans="1:12" ht="18.75">
      <c r="A26" s="9"/>
      <c r="B26" s="31"/>
      <c r="C26" s="19" t="s">
        <v>70</v>
      </c>
      <c r="D26" s="2" t="s">
        <v>55</v>
      </c>
      <c r="E26" s="2">
        <v>4</v>
      </c>
      <c r="F26" s="2">
        <v>135.35</v>
      </c>
      <c r="G26" s="61">
        <f t="shared" si="0"/>
        <v>541.4</v>
      </c>
      <c r="H26" s="61">
        <f t="shared" si="1"/>
        <v>0.15582098143617787</v>
      </c>
      <c r="I26" s="61"/>
      <c r="J26" s="61"/>
      <c r="K26" s="2"/>
      <c r="L26" s="1"/>
    </row>
    <row r="27" spans="1:12" ht="18.75">
      <c r="A27" s="51"/>
      <c r="B27" s="34"/>
      <c r="C27" s="19" t="s">
        <v>71</v>
      </c>
      <c r="D27" s="2" t="s">
        <v>55</v>
      </c>
      <c r="E27" s="2">
        <v>5</v>
      </c>
      <c r="F27" s="2">
        <v>85.85</v>
      </c>
      <c r="G27" s="61">
        <f t="shared" si="0"/>
        <v>429.25</v>
      </c>
      <c r="H27" s="61">
        <f t="shared" si="1"/>
        <v>0.12354295582098143</v>
      </c>
      <c r="I27" s="61"/>
      <c r="J27" s="61"/>
      <c r="K27" s="2"/>
      <c r="L27" s="1"/>
    </row>
    <row r="28" spans="1:12" ht="18.75">
      <c r="A28" s="23">
        <v>12</v>
      </c>
      <c r="B28" s="35" t="s">
        <v>19</v>
      </c>
      <c r="C28" s="19" t="s">
        <v>62</v>
      </c>
      <c r="D28" s="2" t="s">
        <v>74</v>
      </c>
      <c r="E28" s="55"/>
      <c r="F28" s="55"/>
      <c r="G28" s="61">
        <f t="shared" si="0"/>
        <v>0</v>
      </c>
      <c r="H28" s="61">
        <f t="shared" si="1"/>
        <v>0</v>
      </c>
      <c r="I28" s="61"/>
      <c r="J28" s="61"/>
      <c r="K28" s="2"/>
      <c r="L28" s="1"/>
    </row>
    <row r="29" spans="1:12" ht="18.75">
      <c r="A29" s="23">
        <v>13</v>
      </c>
      <c r="B29" s="32" t="s">
        <v>20</v>
      </c>
      <c r="C29" s="19" t="s">
        <v>58</v>
      </c>
      <c r="D29" s="2"/>
      <c r="E29" s="55"/>
      <c r="F29" s="55"/>
      <c r="G29" s="61">
        <f t="shared" si="0"/>
        <v>0</v>
      </c>
      <c r="H29" s="61">
        <f t="shared" si="1"/>
        <v>0</v>
      </c>
      <c r="I29" s="61"/>
      <c r="J29" s="61"/>
      <c r="K29" s="2"/>
      <c r="L29" s="1"/>
    </row>
    <row r="30" spans="1:12" ht="19.5" thickBot="1">
      <c r="A30" s="50">
        <v>14</v>
      </c>
      <c r="B30" s="32" t="s">
        <v>30</v>
      </c>
      <c r="C30" s="66" t="s">
        <v>59</v>
      </c>
      <c r="D30" s="67" t="s">
        <v>55</v>
      </c>
      <c r="E30" s="76"/>
      <c r="F30" s="76"/>
      <c r="G30" s="69">
        <f t="shared" si="0"/>
        <v>0</v>
      </c>
      <c r="H30" s="69">
        <f t="shared" si="1"/>
        <v>0</v>
      </c>
      <c r="I30" s="69"/>
      <c r="J30" s="69"/>
      <c r="K30" s="67"/>
      <c r="L30" s="1"/>
    </row>
    <row r="31" spans="1:12" ht="20.25" thickBot="1">
      <c r="A31" s="42"/>
      <c r="B31" s="77"/>
      <c r="C31" s="70" t="s">
        <v>12</v>
      </c>
      <c r="D31" s="78"/>
      <c r="E31" s="79"/>
      <c r="F31" s="79"/>
      <c r="G31" s="73">
        <f>SUM(G12:G30)</f>
        <v>89742.13</v>
      </c>
      <c r="H31" s="73">
        <f>SUM(H12:H30)</f>
        <v>25.828789753921427</v>
      </c>
      <c r="I31" s="74" t="s">
        <v>79</v>
      </c>
      <c r="J31" s="73">
        <f>H31/12</f>
        <v>2.152399146160119</v>
      </c>
      <c r="K31" s="13"/>
      <c r="L31" s="1"/>
    </row>
    <row r="32" spans="1:12" ht="20.25" thickBot="1">
      <c r="A32" s="11"/>
      <c r="B32" s="60" t="s">
        <v>78</v>
      </c>
      <c r="C32" s="84"/>
      <c r="D32" s="85" t="s">
        <v>84</v>
      </c>
      <c r="E32" s="88">
        <v>4231.39</v>
      </c>
      <c r="F32" s="54"/>
      <c r="G32" s="86" t="s">
        <v>63</v>
      </c>
      <c r="H32" s="87"/>
      <c r="I32" s="12"/>
      <c r="J32" s="12"/>
      <c r="K32" s="13"/>
      <c r="L32" s="1"/>
    </row>
    <row r="33" spans="1:12" ht="18.75">
      <c r="A33" s="21">
        <v>1</v>
      </c>
      <c r="B33" s="34" t="s">
        <v>14</v>
      </c>
      <c r="C33" s="80" t="s">
        <v>48</v>
      </c>
      <c r="D33" s="81" t="s">
        <v>53</v>
      </c>
      <c r="E33" s="82">
        <v>52</v>
      </c>
      <c r="F33" s="82">
        <v>1510</v>
      </c>
      <c r="G33" s="81">
        <f>E33*F33</f>
        <v>78520</v>
      </c>
      <c r="H33" s="83">
        <f aca="true" t="shared" si="2" ref="H33:H45">G33/G$5</f>
        <v>22.598935098575335</v>
      </c>
      <c r="I33" s="81"/>
      <c r="J33" s="81"/>
      <c r="K33" s="81"/>
      <c r="L33" s="1"/>
    </row>
    <row r="34" spans="1:12" ht="18.75">
      <c r="A34" s="23">
        <v>2</v>
      </c>
      <c r="B34" s="36" t="s">
        <v>25</v>
      </c>
      <c r="C34" s="19" t="s">
        <v>65</v>
      </c>
      <c r="D34" s="2"/>
      <c r="E34" s="55"/>
      <c r="F34" s="55"/>
      <c r="G34" s="2">
        <f aca="true" t="shared" si="3" ref="G34:G45">E34*F34</f>
        <v>0</v>
      </c>
      <c r="H34" s="61">
        <f t="shared" si="2"/>
        <v>0</v>
      </c>
      <c r="I34" s="2"/>
      <c r="J34" s="2"/>
      <c r="K34" s="2"/>
      <c r="L34" s="1"/>
    </row>
    <row r="35" spans="1:12" ht="18.75">
      <c r="A35" s="23">
        <v>3</v>
      </c>
      <c r="B35" s="36" t="s">
        <v>16</v>
      </c>
      <c r="C35" s="19" t="s">
        <v>31</v>
      </c>
      <c r="D35" s="2"/>
      <c r="E35" s="55"/>
      <c r="F35" s="55"/>
      <c r="G35" s="2">
        <f t="shared" si="3"/>
        <v>0</v>
      </c>
      <c r="H35" s="61">
        <f t="shared" si="2"/>
        <v>0</v>
      </c>
      <c r="I35" s="2"/>
      <c r="J35" s="2"/>
      <c r="K35" s="2"/>
      <c r="L35" s="1"/>
    </row>
    <row r="36" spans="1:12" ht="18.75">
      <c r="A36" s="23">
        <v>4</v>
      </c>
      <c r="B36" s="36" t="s">
        <v>17</v>
      </c>
      <c r="C36" s="19" t="s">
        <v>80</v>
      </c>
      <c r="D36" s="2" t="s">
        <v>53</v>
      </c>
      <c r="E36" s="55">
        <v>36.45</v>
      </c>
      <c r="F36" s="55">
        <v>5644</v>
      </c>
      <c r="G36" s="2">
        <f t="shared" si="3"/>
        <v>205723.80000000002</v>
      </c>
      <c r="H36" s="61">
        <f t="shared" si="2"/>
        <v>59.20961289394158</v>
      </c>
      <c r="I36" s="2"/>
      <c r="J36" s="2"/>
      <c r="K36" s="2" t="s">
        <v>75</v>
      </c>
      <c r="L36" s="1"/>
    </row>
    <row r="37" spans="1:12" ht="18.75">
      <c r="A37" s="20">
        <v>5</v>
      </c>
      <c r="B37" s="32" t="s">
        <v>60</v>
      </c>
      <c r="C37" s="19" t="s">
        <v>49</v>
      </c>
      <c r="D37" s="2"/>
      <c r="E37" s="55"/>
      <c r="F37" s="55"/>
      <c r="G37" s="2">
        <f t="shared" si="3"/>
        <v>0</v>
      </c>
      <c r="H37" s="61">
        <f t="shared" si="2"/>
        <v>0</v>
      </c>
      <c r="I37" s="2"/>
      <c r="J37" s="2"/>
      <c r="K37" s="2"/>
      <c r="L37" s="1"/>
    </row>
    <row r="38" spans="1:12" ht="18.75">
      <c r="A38" s="23">
        <v>6</v>
      </c>
      <c r="B38" s="36" t="s">
        <v>18</v>
      </c>
      <c r="C38" s="19" t="s">
        <v>61</v>
      </c>
      <c r="D38" s="2"/>
      <c r="E38" s="55"/>
      <c r="F38" s="55"/>
      <c r="G38" s="2">
        <f t="shared" si="3"/>
        <v>0</v>
      </c>
      <c r="H38" s="61">
        <f t="shared" si="2"/>
        <v>0</v>
      </c>
      <c r="I38" s="2"/>
      <c r="J38" s="2"/>
      <c r="K38" s="2"/>
      <c r="L38" s="1"/>
    </row>
    <row r="39" spans="1:12" ht="18.75">
      <c r="A39" s="23">
        <v>7</v>
      </c>
      <c r="B39" s="36" t="s">
        <v>22</v>
      </c>
      <c r="C39" s="19" t="s">
        <v>32</v>
      </c>
      <c r="D39" s="2"/>
      <c r="E39" s="56"/>
      <c r="F39" s="56"/>
      <c r="G39" s="2">
        <f t="shared" si="3"/>
        <v>0</v>
      </c>
      <c r="H39" s="61">
        <f t="shared" si="2"/>
        <v>0</v>
      </c>
      <c r="I39" s="2"/>
      <c r="J39" s="2"/>
      <c r="K39" s="2"/>
      <c r="L39" s="1"/>
    </row>
    <row r="40" spans="1:12" ht="18.75">
      <c r="A40" s="23">
        <v>8</v>
      </c>
      <c r="B40" s="32" t="s">
        <v>43</v>
      </c>
      <c r="C40" s="19" t="s">
        <v>64</v>
      </c>
      <c r="D40" s="2" t="s">
        <v>55</v>
      </c>
      <c r="E40" s="55">
        <v>1</v>
      </c>
      <c r="F40" s="55">
        <v>160000</v>
      </c>
      <c r="G40" s="2">
        <f t="shared" si="3"/>
        <v>160000</v>
      </c>
      <c r="H40" s="61">
        <f t="shared" si="2"/>
        <v>46.049791336883004</v>
      </c>
      <c r="I40" s="2"/>
      <c r="J40" s="2"/>
      <c r="K40" s="2"/>
      <c r="L40" s="1"/>
    </row>
    <row r="41" spans="1:12" ht="18.75">
      <c r="A41" s="24">
        <v>9</v>
      </c>
      <c r="B41" s="37" t="s">
        <v>37</v>
      </c>
      <c r="C41" s="19" t="s">
        <v>33</v>
      </c>
      <c r="D41" s="2"/>
      <c r="E41" s="56"/>
      <c r="F41" s="56"/>
      <c r="G41" s="2">
        <f t="shared" si="3"/>
        <v>0</v>
      </c>
      <c r="H41" s="61">
        <f t="shared" si="2"/>
        <v>0</v>
      </c>
      <c r="I41" s="2"/>
      <c r="J41" s="2"/>
      <c r="K41" s="2"/>
      <c r="L41" s="1"/>
    </row>
    <row r="42" spans="1:12" ht="18.75">
      <c r="A42" s="25">
        <v>10</v>
      </c>
      <c r="B42" s="33" t="s">
        <v>29</v>
      </c>
      <c r="C42" s="19" t="s">
        <v>34</v>
      </c>
      <c r="D42" s="2" t="s">
        <v>88</v>
      </c>
      <c r="E42" s="55">
        <v>1</v>
      </c>
      <c r="F42" s="55">
        <v>1481000</v>
      </c>
      <c r="G42" s="2">
        <f t="shared" si="3"/>
        <v>1481000</v>
      </c>
      <c r="H42" s="61">
        <f t="shared" si="2"/>
        <v>426.2483810620233</v>
      </c>
      <c r="I42" s="2"/>
      <c r="J42" s="2"/>
      <c r="K42" s="2"/>
      <c r="L42" s="1"/>
    </row>
    <row r="43" spans="1:12" ht="18.75">
      <c r="A43" s="26">
        <v>11</v>
      </c>
      <c r="B43" s="35" t="s">
        <v>19</v>
      </c>
      <c r="C43" s="19" t="s">
        <v>41</v>
      </c>
      <c r="D43" s="2"/>
      <c r="E43" s="55"/>
      <c r="F43" s="55"/>
      <c r="G43" s="2">
        <f t="shared" si="3"/>
        <v>0</v>
      </c>
      <c r="H43" s="61">
        <f t="shared" si="2"/>
        <v>0</v>
      </c>
      <c r="I43" s="2"/>
      <c r="J43" s="2"/>
      <c r="K43" s="2"/>
      <c r="L43" s="1"/>
    </row>
    <row r="44" spans="1:12" ht="18.75">
      <c r="A44" s="20">
        <v>12</v>
      </c>
      <c r="B44" s="38" t="s">
        <v>21</v>
      </c>
      <c r="C44" s="19" t="s">
        <v>66</v>
      </c>
      <c r="D44" s="2" t="s">
        <v>53</v>
      </c>
      <c r="E44" s="65">
        <v>60</v>
      </c>
      <c r="F44" s="65">
        <v>3289</v>
      </c>
      <c r="G44" s="2">
        <f t="shared" si="3"/>
        <v>197340</v>
      </c>
      <c r="H44" s="61">
        <f t="shared" si="2"/>
        <v>56.79666139012808</v>
      </c>
      <c r="I44" s="2"/>
      <c r="J44" s="2"/>
      <c r="K44" s="2"/>
      <c r="L44" s="1"/>
    </row>
    <row r="45" spans="1:12" ht="19.5" thickBot="1">
      <c r="A45" s="22"/>
      <c r="B45" s="39"/>
      <c r="C45" s="66" t="s">
        <v>68</v>
      </c>
      <c r="D45" s="67" t="s">
        <v>53</v>
      </c>
      <c r="E45" s="68">
        <v>340</v>
      </c>
      <c r="F45" s="68">
        <v>3289</v>
      </c>
      <c r="G45" s="67">
        <f t="shared" si="3"/>
        <v>1118260</v>
      </c>
      <c r="H45" s="69">
        <f t="shared" si="2"/>
        <v>321.8477478773924</v>
      </c>
      <c r="I45" s="67"/>
      <c r="J45" s="67"/>
      <c r="K45" s="67"/>
      <c r="L45" s="1"/>
    </row>
    <row r="46" spans="1:11" ht="20.25" thickBot="1">
      <c r="A46" s="40"/>
      <c r="B46" s="41"/>
      <c r="C46" s="70" t="s">
        <v>12</v>
      </c>
      <c r="D46" s="41"/>
      <c r="E46" s="71"/>
      <c r="F46" s="71"/>
      <c r="G46" s="72">
        <f>SUM(G33:G45)</f>
        <v>3240843.8</v>
      </c>
      <c r="H46" s="73">
        <f>G46/G5</f>
        <v>932.7511296589437</v>
      </c>
      <c r="I46" s="74" t="s">
        <v>79</v>
      </c>
      <c r="J46" s="73">
        <f>H46/12</f>
        <v>77.72926080491197</v>
      </c>
      <c r="K46" s="75"/>
    </row>
    <row r="47" spans="3:10" ht="18.75">
      <c r="C47" s="27" t="s">
        <v>50</v>
      </c>
      <c r="D47" s="43"/>
      <c r="E47" s="57"/>
      <c r="F47" s="57"/>
      <c r="G47" s="43"/>
      <c r="H47" s="44"/>
      <c r="I47" s="43" t="s">
        <v>45</v>
      </c>
      <c r="J47" s="43"/>
    </row>
    <row r="48" spans="4:9" ht="15">
      <c r="D48" s="28" t="s">
        <v>46</v>
      </c>
      <c r="E48" s="58"/>
      <c r="F48" s="58"/>
      <c r="G48" s="1"/>
      <c r="H48" s="1"/>
      <c r="I48" s="29" t="s">
        <v>44</v>
      </c>
    </row>
    <row r="49" spans="5:10" ht="15">
      <c r="E49" s="58"/>
      <c r="F49" s="58"/>
      <c r="G49" s="1"/>
      <c r="H49" s="1"/>
      <c r="I49" s="1"/>
      <c r="J49" s="1"/>
    </row>
    <row r="50" spans="5:10" ht="15">
      <c r="E50" s="58"/>
      <c r="F50" s="58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2009-12-10T11:11:00Z</cp:lastPrinted>
  <dcterms:created xsi:type="dcterms:W3CDTF">1996-10-08T23:32:33Z</dcterms:created>
  <dcterms:modified xsi:type="dcterms:W3CDTF">2010-02-04T08:48:28Z</dcterms:modified>
  <cp:category/>
  <cp:version/>
  <cp:contentType/>
  <cp:contentStatus/>
</cp:coreProperties>
</file>