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<sst xmlns="http://schemas.openxmlformats.org/spreadsheetml/2006/main" count="124" uniqueCount="93">
  <si>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</si>
  <si>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</si>
  <si>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</si>
  <si>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</si>
  <si>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</si>
  <si>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</si>
  <si>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</si>
  <si>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</si>
  <si>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</si>
  <si>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</si>
  <si>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</si>
  <si>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</si>
  <si>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</si>
  <si>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</si>
  <si>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</si>
  <si>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</si>
  <si>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</si>
  <si>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</si>
  <si>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</si>
  <si>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</si>
  <si>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</si>
  <si>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</si>
  <si>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</si>
  <si>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</si>
  <si>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</si>
  <si>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</si>
  <si>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</si>
  <si>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</si>
  <si>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</si>
  <si>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</si>
  <si>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</si>
  <si>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</si>
  <si>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</si>
  <si>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</si>
  <si>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</si>
  <si>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</si>
  <si>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</si>
  <si>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</si>
  <si>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</si>
  <si>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</si>
  <si>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</si>
  <si>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</si>
  <si>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</si>
  <si>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</si>
  <si>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</si>
  <si>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</si>
  <si>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</si>
  <si>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</si>
  <si>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</si>
  <si>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</si>
  <si>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</si>
  <si>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</si>
  <si>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Ремонт дверей</t>
  </si>
  <si>
    <t>Балк.,крыльца,козырьки</t>
  </si>
  <si>
    <t xml:space="preserve">Капитальный ремонт </t>
  </si>
  <si>
    <t>Установка комплексного прибора учёта тепла и воды</t>
  </si>
  <si>
    <t>Устройство парковочных карманов</t>
  </si>
  <si>
    <t>м/п</t>
  </si>
  <si>
    <t>Доска объявлений</t>
  </si>
  <si>
    <t xml:space="preserve">Устранение неисправностей кровель </t>
  </si>
  <si>
    <t>кран шаровый d25</t>
  </si>
  <si>
    <t>кран шаровый d32</t>
  </si>
  <si>
    <t>кран шаровый d20</t>
  </si>
  <si>
    <t>м</t>
  </si>
  <si>
    <r>
      <t>труба Ø</t>
    </r>
    <r>
      <rPr>
        <sz val="14"/>
        <rFont val="Arial"/>
        <family val="2"/>
      </rPr>
      <t>25</t>
    </r>
  </si>
  <si>
    <r>
      <t>труба Ø</t>
    </r>
    <r>
      <rPr>
        <sz val="14"/>
        <rFont val="Arial"/>
        <family val="2"/>
      </rPr>
      <t>32</t>
    </r>
  </si>
  <si>
    <t>Заменав и восстановление работоспособности электроснабжения здания, модернизация осветительного оборудования МОП</t>
  </si>
  <si>
    <t>Смена автомат. выключателя С25 230/400В д.25А</t>
  </si>
  <si>
    <t>Смена автомат. выключателя С25 230/400В д.16А</t>
  </si>
  <si>
    <t>Выключатель пакетн.</t>
  </si>
  <si>
    <t>Провод АППВ 2*2,5</t>
  </si>
  <si>
    <t>Восстан-е работоспособности мусороприемников</t>
  </si>
  <si>
    <t>элемент дет. площ.</t>
  </si>
  <si>
    <t>Косметический ремонт фасадов.</t>
  </si>
  <si>
    <t>косметический ремонт лестн.клеток, тамбуров</t>
  </si>
  <si>
    <t>Установка с изготовлением козырька 4-го подъезда</t>
  </si>
  <si>
    <t>крыльцо</t>
  </si>
  <si>
    <t>Стоимосьть единицы работ           руб.</t>
  </si>
  <si>
    <t xml:space="preserve"> Ремонт отмостки(примыкания )</t>
  </si>
  <si>
    <t>Герметизация стыков</t>
  </si>
  <si>
    <t xml:space="preserve">Ремонт окон.блоков </t>
  </si>
  <si>
    <t>кран шаровый d50</t>
  </si>
  <si>
    <t>(труба энергофлекс)</t>
  </si>
  <si>
    <t>Ремонт вентил. Каналов</t>
  </si>
  <si>
    <t>Устройство элементов детской площадки</t>
  </si>
  <si>
    <t>Итого в месяц</t>
  </si>
  <si>
    <r>
      <t xml:space="preserve">по ул. Экваторная, 4, общей площадью </t>
    </r>
    <r>
      <rPr>
        <b/>
        <sz val="16"/>
        <rFont val="Arial"/>
        <family val="2"/>
      </rPr>
      <t>7663,7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</si>
  <si>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 Расторгуева Н.А.     /</t>
  </si>
  <si>
    <t xml:space="preserve">Косметический ремонт лестн.клеток </t>
  </si>
  <si>
    <t>Смена светильников шаровых (лестн.клетки) шар</t>
  </si>
  <si>
    <t>Остаток средств  по капитальному ремонту  на конец  2009г.(ориентировочная)</t>
  </si>
  <si>
    <t>Полная замена оконных блоков (32 шт)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</si>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</sst>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34">
      <selection activeCell="F51" sqref="F5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33"/>
      <c r="D1" s="33"/>
      <c r="E1" s="33"/>
      <c r="F1" s="33"/>
      <c r="G1" s="33"/>
      <c r="H1" s="33"/>
      <c r="I1" s="33" t="s">
        <v>0</v>
      </c>
      <c r="J1" s="33"/>
      <c r="K1" s="33" t="s">
        <v>36</v>
      </c>
      <c r="L1" s="1"/>
    </row>
    <row r="2" spans="1:12" ht="21.75" customHeight="1">
      <c r="A2" s="1"/>
      <c r="B2" s="1"/>
      <c r="C2" s="34" t="s">
        <v>92</v>
      </c>
      <c r="D2" s="34"/>
      <c r="E2" s="33"/>
      <c r="F2" s="33"/>
      <c r="G2" s="33"/>
      <c r="H2" s="33"/>
      <c r="I2" s="33"/>
      <c r="J2" s="35"/>
      <c r="K2" s="33"/>
      <c r="L2" s="1"/>
    </row>
    <row r="3" spans="1:12" ht="19.5" customHeight="1">
      <c r="A3" s="1"/>
      <c r="C3" s="34" t="s">
        <v>1</v>
      </c>
      <c r="D3" s="34"/>
      <c r="E3" s="33"/>
      <c r="F3" s="33"/>
      <c r="G3" s="33"/>
      <c r="H3" s="33"/>
      <c r="I3" s="33"/>
      <c r="J3" s="35"/>
      <c r="K3" s="33"/>
      <c r="L3" s="1"/>
    </row>
    <row r="4" spans="1:12" ht="19.5" customHeight="1">
      <c r="A4" s="1"/>
      <c r="C4" s="34" t="s">
        <v>86</v>
      </c>
      <c r="D4" s="34"/>
      <c r="E4" s="33"/>
      <c r="F4" s="33"/>
      <c r="G4" s="33"/>
      <c r="H4" s="33"/>
      <c r="I4" s="33"/>
      <c r="J4" s="35"/>
      <c r="K4" s="33"/>
      <c r="L4" s="1"/>
    </row>
    <row r="5" spans="1:12" ht="15.75" thickBot="1">
      <c r="A5" s="1"/>
      <c r="B5" s="3"/>
      <c r="G5" s="64">
        <v>7663.7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63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104" t="s">
        <v>38</v>
      </c>
      <c r="E7" s="105"/>
      <c r="F7" s="101" t="s">
        <v>77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102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106" t="s">
        <v>39</v>
      </c>
      <c r="E9" s="108" t="s">
        <v>40</v>
      </c>
      <c r="F9" s="102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7"/>
      <c r="E10" s="109"/>
      <c r="F10" s="103"/>
      <c r="G10" s="6"/>
      <c r="H10" s="6"/>
      <c r="I10" s="14"/>
      <c r="J10" s="5" t="s">
        <v>11</v>
      </c>
      <c r="K10" s="6"/>
      <c r="L10" s="1"/>
    </row>
    <row r="11" spans="1:12" ht="16.5" thickBot="1">
      <c r="A11" s="42"/>
      <c r="B11" s="12"/>
      <c r="C11" s="36"/>
      <c r="D11" s="36"/>
      <c r="E11" s="36"/>
      <c r="F11" s="36"/>
      <c r="G11" s="36" t="s">
        <v>24</v>
      </c>
      <c r="H11" s="43"/>
      <c r="I11" s="36"/>
      <c r="J11" s="36"/>
      <c r="K11" s="44"/>
      <c r="L11" s="1"/>
    </row>
    <row r="12" spans="1:12" ht="18">
      <c r="A12" s="97">
        <v>1</v>
      </c>
      <c r="B12" s="99" t="s">
        <v>14</v>
      </c>
      <c r="C12" s="66"/>
      <c r="D12" s="2" t="s">
        <v>50</v>
      </c>
      <c r="E12" s="45"/>
      <c r="F12" s="45"/>
      <c r="G12" s="2">
        <f>E12*F12</f>
        <v>0</v>
      </c>
      <c r="H12" s="69">
        <f>G12/G$5</f>
        <v>0</v>
      </c>
      <c r="I12" s="2"/>
      <c r="J12" s="2"/>
      <c r="K12" s="2"/>
      <c r="L12" s="1"/>
    </row>
    <row r="13" spans="1:12" ht="18.75">
      <c r="A13" s="98"/>
      <c r="B13" s="100"/>
      <c r="C13" s="40" t="s">
        <v>78</v>
      </c>
      <c r="D13" s="2" t="s">
        <v>49</v>
      </c>
      <c r="E13" s="45">
        <v>100</v>
      </c>
      <c r="F13" s="45">
        <v>40.43</v>
      </c>
      <c r="G13" s="2">
        <f aca="true" t="shared" si="0" ref="G13:G38">E13*F13</f>
        <v>4043</v>
      </c>
      <c r="H13" s="69">
        <f aca="true" t="shared" si="1" ref="H13:H38">G13/G$5</f>
        <v>0.5275519657606639</v>
      </c>
      <c r="I13" s="2"/>
      <c r="J13" s="2"/>
      <c r="K13" s="2"/>
      <c r="L13" s="1"/>
    </row>
    <row r="14" spans="1:12" ht="18.75">
      <c r="A14" s="37">
        <v>2</v>
      </c>
      <c r="B14" s="46" t="s">
        <v>25</v>
      </c>
      <c r="C14" s="40" t="s">
        <v>79</v>
      </c>
      <c r="D14" s="2" t="s">
        <v>49</v>
      </c>
      <c r="E14" s="39">
        <v>115</v>
      </c>
      <c r="F14" s="39">
        <v>260</v>
      </c>
      <c r="G14" s="2">
        <f t="shared" si="0"/>
        <v>29900</v>
      </c>
      <c r="H14" s="69">
        <f t="shared" si="1"/>
        <v>3.901509714628704</v>
      </c>
      <c r="I14" s="2"/>
      <c r="J14" s="2"/>
      <c r="K14" s="2"/>
      <c r="L14" s="1"/>
    </row>
    <row r="15" spans="1:12" ht="15" customHeight="1">
      <c r="A15" s="37">
        <v>3</v>
      </c>
      <c r="B15" s="47"/>
      <c r="C15" s="19" t="s">
        <v>58</v>
      </c>
      <c r="D15" s="2" t="s">
        <v>51</v>
      </c>
      <c r="E15" s="39">
        <v>3</v>
      </c>
      <c r="F15" s="39">
        <v>300</v>
      </c>
      <c r="G15" s="2">
        <f t="shared" si="0"/>
        <v>900</v>
      </c>
      <c r="H15" s="69">
        <f t="shared" si="1"/>
        <v>0.11743674726307136</v>
      </c>
      <c r="I15" s="2"/>
      <c r="J15" s="2"/>
      <c r="K15" s="2"/>
      <c r="L15" s="1"/>
    </row>
    <row r="16" spans="1:12" ht="18.75">
      <c r="A16" s="20">
        <v>4</v>
      </c>
      <c r="B16" s="48" t="s">
        <v>15</v>
      </c>
      <c r="C16" s="19" t="s">
        <v>46</v>
      </c>
      <c r="D16" s="2"/>
      <c r="E16" s="39"/>
      <c r="F16" s="39"/>
      <c r="G16" s="2">
        <f t="shared" si="0"/>
        <v>0</v>
      </c>
      <c r="H16" s="69">
        <f t="shared" si="1"/>
        <v>0</v>
      </c>
      <c r="I16" s="2"/>
      <c r="J16" s="2"/>
      <c r="K16" s="2"/>
      <c r="L16" s="1"/>
    </row>
    <row r="17" spans="1:12" ht="18.75">
      <c r="A17" s="20">
        <v>5</v>
      </c>
      <c r="B17" s="46" t="s">
        <v>16</v>
      </c>
      <c r="C17" s="19" t="s">
        <v>59</v>
      </c>
      <c r="D17" s="2" t="s">
        <v>50</v>
      </c>
      <c r="E17" s="39">
        <v>50</v>
      </c>
      <c r="F17" s="39">
        <v>165.91</v>
      </c>
      <c r="G17" s="2">
        <f t="shared" si="0"/>
        <v>8295.5</v>
      </c>
      <c r="H17" s="69">
        <f t="shared" si="1"/>
        <v>1.082440596578676</v>
      </c>
      <c r="I17" s="2"/>
      <c r="J17" s="2"/>
      <c r="K17" s="2"/>
      <c r="L17" s="1"/>
    </row>
    <row r="18" spans="1:12" ht="18.75">
      <c r="A18" s="72">
        <v>6</v>
      </c>
      <c r="B18" s="74" t="s">
        <v>26</v>
      </c>
      <c r="C18" s="19" t="s">
        <v>80</v>
      </c>
      <c r="D18" s="2" t="s">
        <v>51</v>
      </c>
      <c r="E18" s="39">
        <v>15</v>
      </c>
      <c r="F18" s="39">
        <v>2133.24</v>
      </c>
      <c r="G18" s="2">
        <f t="shared" si="0"/>
        <v>31998.6</v>
      </c>
      <c r="H18" s="69">
        <f t="shared" si="1"/>
        <v>4.175346112191239</v>
      </c>
      <c r="I18" s="2"/>
      <c r="J18" s="2"/>
      <c r="K18" s="2"/>
      <c r="L18" s="1"/>
    </row>
    <row r="19" spans="1:12" ht="18.75">
      <c r="A19" s="73"/>
      <c r="B19" s="75"/>
      <c r="C19" s="19" t="s">
        <v>52</v>
      </c>
      <c r="D19" s="2" t="s">
        <v>51</v>
      </c>
      <c r="E19" s="39">
        <v>4</v>
      </c>
      <c r="F19" s="39">
        <v>2310.62</v>
      </c>
      <c r="G19" s="2">
        <f t="shared" si="0"/>
        <v>9242.48</v>
      </c>
      <c r="H19" s="69">
        <f t="shared" si="1"/>
        <v>1.2060075420488798</v>
      </c>
      <c r="I19" s="2"/>
      <c r="J19" s="2"/>
      <c r="K19" s="2"/>
      <c r="L19" s="1"/>
    </row>
    <row r="20" spans="1:12" ht="18.75">
      <c r="A20" s="9">
        <v>7</v>
      </c>
      <c r="B20" s="46" t="s">
        <v>27</v>
      </c>
      <c r="C20" s="19" t="s">
        <v>75</v>
      </c>
      <c r="D20" s="2" t="s">
        <v>51</v>
      </c>
      <c r="E20" s="39">
        <v>1</v>
      </c>
      <c r="F20" s="39">
        <v>25500</v>
      </c>
      <c r="G20" s="2">
        <f t="shared" si="0"/>
        <v>25500</v>
      </c>
      <c r="H20" s="69">
        <f t="shared" si="1"/>
        <v>3.327374505787022</v>
      </c>
      <c r="I20" s="2"/>
      <c r="J20" s="2"/>
      <c r="K20" s="2" t="s">
        <v>76</v>
      </c>
      <c r="L20" s="1"/>
    </row>
    <row r="21" spans="1:12" ht="18.75">
      <c r="A21" s="38">
        <v>8</v>
      </c>
      <c r="B21" s="46" t="s">
        <v>18</v>
      </c>
      <c r="C21" s="40" t="s">
        <v>88</v>
      </c>
      <c r="D21" s="2" t="s">
        <v>51</v>
      </c>
      <c r="E21" s="39">
        <v>1</v>
      </c>
      <c r="F21" s="39">
        <v>137659.38</v>
      </c>
      <c r="G21" s="2">
        <f t="shared" si="0"/>
        <v>137659.38</v>
      </c>
      <c r="H21" s="69">
        <f t="shared" si="1"/>
        <v>17.962522019390114</v>
      </c>
      <c r="I21" s="2"/>
      <c r="J21" s="2"/>
      <c r="K21" s="2"/>
      <c r="L21" s="1"/>
    </row>
    <row r="22" spans="1:12" ht="18.75">
      <c r="A22" s="38">
        <v>9</v>
      </c>
      <c r="B22" s="48" t="s">
        <v>22</v>
      </c>
      <c r="C22" s="40"/>
      <c r="D22" s="2"/>
      <c r="E22" s="39"/>
      <c r="F22" s="39"/>
      <c r="G22" s="2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38">
        <v>10</v>
      </c>
      <c r="B23" s="51" t="s">
        <v>28</v>
      </c>
      <c r="C23" s="40" t="s">
        <v>81</v>
      </c>
      <c r="D23" s="2" t="s">
        <v>51</v>
      </c>
      <c r="E23" s="39">
        <v>16</v>
      </c>
      <c r="F23" s="39">
        <v>2507.39</v>
      </c>
      <c r="G23" s="2">
        <f t="shared" si="0"/>
        <v>40118.24</v>
      </c>
      <c r="H23" s="69">
        <f t="shared" si="1"/>
        <v>5.234839568354711</v>
      </c>
      <c r="I23" s="2"/>
      <c r="J23" s="2"/>
      <c r="K23" s="2"/>
      <c r="L23" s="1"/>
    </row>
    <row r="24" spans="1:12" ht="18.75">
      <c r="A24" s="9"/>
      <c r="B24" s="49"/>
      <c r="C24" s="19" t="s">
        <v>60</v>
      </c>
      <c r="D24" s="2" t="s">
        <v>51</v>
      </c>
      <c r="E24" s="39">
        <v>45</v>
      </c>
      <c r="F24" s="39">
        <v>464.67</v>
      </c>
      <c r="G24" s="2">
        <f t="shared" si="0"/>
        <v>20910.15</v>
      </c>
      <c r="H24" s="69">
        <f t="shared" si="1"/>
        <v>2.7284666675365687</v>
      </c>
      <c r="I24" s="2"/>
      <c r="J24" s="2"/>
      <c r="K24" s="2"/>
      <c r="L24" s="1"/>
    </row>
    <row r="25" spans="1:12" ht="18.75">
      <c r="A25" s="9"/>
      <c r="B25" s="49"/>
      <c r="C25" s="19" t="s">
        <v>62</v>
      </c>
      <c r="D25" s="2" t="s">
        <v>51</v>
      </c>
      <c r="E25" s="39">
        <v>42</v>
      </c>
      <c r="F25" s="39">
        <v>292.86</v>
      </c>
      <c r="G25" s="2">
        <f t="shared" si="0"/>
        <v>12300.12</v>
      </c>
      <c r="H25" s="69">
        <f t="shared" si="1"/>
        <v>1.6049845374949439</v>
      </c>
      <c r="I25" s="2"/>
      <c r="J25" s="2"/>
      <c r="K25" s="2"/>
      <c r="L25" s="1"/>
    </row>
    <row r="26" spans="1:12" ht="18.75">
      <c r="A26" s="9"/>
      <c r="B26" s="49"/>
      <c r="C26" s="19" t="s">
        <v>61</v>
      </c>
      <c r="D26" s="2" t="s">
        <v>51</v>
      </c>
      <c r="E26" s="39">
        <v>43</v>
      </c>
      <c r="F26" s="39">
        <v>538.41</v>
      </c>
      <c r="G26" s="2">
        <f t="shared" si="0"/>
        <v>23151.629999999997</v>
      </c>
      <c r="H26" s="69">
        <f t="shared" si="1"/>
        <v>3.0209468011534897</v>
      </c>
      <c r="I26" s="2"/>
      <c r="J26" s="2"/>
      <c r="K26" s="2"/>
      <c r="L26" s="1"/>
    </row>
    <row r="27" spans="1:12" ht="18.75">
      <c r="A27" s="9"/>
      <c r="B27" s="49"/>
      <c r="C27" s="19" t="s">
        <v>82</v>
      </c>
      <c r="D27" s="2" t="s">
        <v>63</v>
      </c>
      <c r="E27" s="39">
        <v>45</v>
      </c>
      <c r="F27" s="39">
        <v>361.33</v>
      </c>
      <c r="G27" s="2">
        <f t="shared" si="0"/>
        <v>16259.849999999999</v>
      </c>
      <c r="H27" s="69">
        <f t="shared" si="1"/>
        <v>2.121670994428279</v>
      </c>
      <c r="I27" s="2"/>
      <c r="J27" s="2"/>
      <c r="K27" s="2"/>
      <c r="L27" s="1"/>
    </row>
    <row r="28" spans="1:12" ht="18.75">
      <c r="A28" s="9"/>
      <c r="B28" s="49"/>
      <c r="C28" s="62" t="s">
        <v>64</v>
      </c>
      <c r="D28" s="2" t="s">
        <v>57</v>
      </c>
      <c r="E28" s="39">
        <v>15</v>
      </c>
      <c r="F28" s="39">
        <v>274.86</v>
      </c>
      <c r="G28" s="2">
        <f t="shared" si="0"/>
        <v>4122.900000000001</v>
      </c>
      <c r="H28" s="69">
        <f t="shared" si="1"/>
        <v>0.53797773921213</v>
      </c>
      <c r="I28" s="2"/>
      <c r="J28" s="2"/>
      <c r="K28" s="2"/>
      <c r="L28" s="1"/>
    </row>
    <row r="29" spans="1:12" ht="18.75">
      <c r="A29" s="9"/>
      <c r="B29" s="49"/>
      <c r="C29" s="62" t="s">
        <v>65</v>
      </c>
      <c r="D29" s="2" t="s">
        <v>57</v>
      </c>
      <c r="E29" s="39">
        <v>17</v>
      </c>
      <c r="F29" s="39">
        <v>289.39</v>
      </c>
      <c r="G29" s="2">
        <f t="shared" si="0"/>
        <v>4919.63</v>
      </c>
      <c r="H29" s="69">
        <f t="shared" si="1"/>
        <v>0.6419392721531375</v>
      </c>
      <c r="I29" s="2"/>
      <c r="J29" s="2"/>
      <c r="K29" s="2"/>
      <c r="L29" s="1"/>
    </row>
    <row r="30" spans="1:12" ht="54">
      <c r="A30" s="41">
        <v>11</v>
      </c>
      <c r="B30" s="48" t="s">
        <v>29</v>
      </c>
      <c r="C30" s="67" t="s">
        <v>66</v>
      </c>
      <c r="D30" s="2"/>
      <c r="E30" s="39"/>
      <c r="F30" s="39"/>
      <c r="G30" s="2">
        <f t="shared" si="0"/>
        <v>0</v>
      </c>
      <c r="H30" s="69">
        <f t="shared" si="1"/>
        <v>0</v>
      </c>
      <c r="I30" s="2"/>
      <c r="J30" s="2"/>
      <c r="K30" s="2"/>
      <c r="L30" s="1"/>
    </row>
    <row r="31" spans="1:12" ht="18.75">
      <c r="A31" s="9"/>
      <c r="B31" s="49"/>
      <c r="C31" s="19" t="s">
        <v>89</v>
      </c>
      <c r="D31" s="2" t="s">
        <v>51</v>
      </c>
      <c r="E31" s="39">
        <v>36</v>
      </c>
      <c r="F31" s="39">
        <v>218.22</v>
      </c>
      <c r="G31" s="2">
        <f t="shared" si="0"/>
        <v>7855.92</v>
      </c>
      <c r="H31" s="69">
        <f t="shared" si="1"/>
        <v>1.0250818795098973</v>
      </c>
      <c r="I31" s="2"/>
      <c r="J31" s="2"/>
      <c r="K31" s="2"/>
      <c r="L31" s="1"/>
    </row>
    <row r="32" spans="1:12" ht="18.75">
      <c r="A32" s="9"/>
      <c r="B32" s="49"/>
      <c r="C32" s="19" t="s">
        <v>67</v>
      </c>
      <c r="D32" s="2" t="s">
        <v>51</v>
      </c>
      <c r="E32" s="39">
        <v>30</v>
      </c>
      <c r="F32" s="39">
        <v>246.14</v>
      </c>
      <c r="G32" s="2">
        <f t="shared" si="0"/>
        <v>7384.2</v>
      </c>
      <c r="H32" s="69">
        <f t="shared" si="1"/>
        <v>0.9635293657110795</v>
      </c>
      <c r="I32" s="2"/>
      <c r="J32" s="2"/>
      <c r="K32" s="2"/>
      <c r="L32" s="1"/>
    </row>
    <row r="33" spans="1:12" ht="18.75">
      <c r="A33" s="9"/>
      <c r="B33" s="49"/>
      <c r="C33" s="19" t="s">
        <v>68</v>
      </c>
      <c r="D33" s="2" t="s">
        <v>51</v>
      </c>
      <c r="E33" s="39"/>
      <c r="F33" s="39"/>
      <c r="G33" s="2">
        <f t="shared" si="0"/>
        <v>0</v>
      </c>
      <c r="H33" s="69">
        <f t="shared" si="1"/>
        <v>0</v>
      </c>
      <c r="I33" s="2"/>
      <c r="J33" s="2"/>
      <c r="K33" s="2"/>
      <c r="L33" s="1"/>
    </row>
    <row r="34" spans="1:12" ht="18.75">
      <c r="A34" s="9"/>
      <c r="B34" s="49"/>
      <c r="C34" s="19" t="s">
        <v>69</v>
      </c>
      <c r="D34" s="2" t="s">
        <v>51</v>
      </c>
      <c r="E34" s="39">
        <v>30</v>
      </c>
      <c r="F34" s="39">
        <v>246.14</v>
      </c>
      <c r="G34" s="2">
        <f t="shared" si="0"/>
        <v>7384.2</v>
      </c>
      <c r="H34" s="69">
        <f t="shared" si="1"/>
        <v>0.9635293657110795</v>
      </c>
      <c r="I34" s="2"/>
      <c r="J34" s="2"/>
      <c r="K34" s="2"/>
      <c r="L34" s="1"/>
    </row>
    <row r="35" spans="1:12" ht="18.75">
      <c r="A35" s="9"/>
      <c r="B35" s="49"/>
      <c r="C35" s="19" t="s">
        <v>70</v>
      </c>
      <c r="D35" s="2" t="s">
        <v>49</v>
      </c>
      <c r="E35" s="39">
        <v>60</v>
      </c>
      <c r="F35" s="39">
        <v>325.29</v>
      </c>
      <c r="G35" s="2">
        <f t="shared" si="0"/>
        <v>19517.4</v>
      </c>
      <c r="H35" s="69">
        <f t="shared" si="1"/>
        <v>2.5467333011469657</v>
      </c>
      <c r="I35" s="2"/>
      <c r="J35" s="2"/>
      <c r="K35" s="2"/>
      <c r="L35" s="1"/>
    </row>
    <row r="36" spans="1:12" ht="18.75">
      <c r="A36" s="22">
        <v>12</v>
      </c>
      <c r="B36" s="50" t="s">
        <v>19</v>
      </c>
      <c r="C36" s="19" t="s">
        <v>83</v>
      </c>
      <c r="D36" s="2" t="s">
        <v>49</v>
      </c>
      <c r="E36" s="39"/>
      <c r="F36" s="39"/>
      <c r="G36" s="2">
        <f t="shared" si="0"/>
        <v>0</v>
      </c>
      <c r="H36" s="69">
        <f t="shared" si="1"/>
        <v>0</v>
      </c>
      <c r="I36" s="2"/>
      <c r="J36" s="2"/>
      <c r="K36" s="2"/>
      <c r="L36" s="1"/>
    </row>
    <row r="37" spans="1:12" ht="18.75">
      <c r="A37" s="22">
        <v>13</v>
      </c>
      <c r="B37" s="46" t="s">
        <v>20</v>
      </c>
      <c r="C37" s="19" t="s">
        <v>71</v>
      </c>
      <c r="D37" s="2" t="s">
        <v>51</v>
      </c>
      <c r="E37" s="39">
        <v>15</v>
      </c>
      <c r="F37" s="39">
        <v>538.4</v>
      </c>
      <c r="G37" s="2">
        <f t="shared" si="0"/>
        <v>8076</v>
      </c>
      <c r="H37" s="69">
        <f t="shared" si="1"/>
        <v>1.0537990787739604</v>
      </c>
      <c r="I37" s="2"/>
      <c r="J37" s="2"/>
      <c r="K37" s="2"/>
      <c r="L37" s="1"/>
    </row>
    <row r="38" spans="1:12" ht="46.5" thickBot="1">
      <c r="A38" s="38">
        <v>14</v>
      </c>
      <c r="B38" s="48" t="s">
        <v>30</v>
      </c>
      <c r="C38" s="40" t="s">
        <v>84</v>
      </c>
      <c r="D38" s="68" t="s">
        <v>72</v>
      </c>
      <c r="E38" s="39">
        <v>2</v>
      </c>
      <c r="F38" s="39">
        <v>35000</v>
      </c>
      <c r="G38" s="2">
        <f t="shared" si="0"/>
        <v>70000</v>
      </c>
      <c r="H38" s="69">
        <f t="shared" si="1"/>
        <v>9.133969231572218</v>
      </c>
      <c r="I38" s="2"/>
      <c r="J38" s="2"/>
      <c r="K38" s="2"/>
      <c r="L38" s="1"/>
    </row>
    <row r="39" spans="1:12" ht="20.25" thickBot="1">
      <c r="A39" s="30"/>
      <c r="B39" s="52"/>
      <c r="C39" s="61" t="s">
        <v>12</v>
      </c>
      <c r="D39" s="65"/>
      <c r="E39" s="57"/>
      <c r="F39" s="57"/>
      <c r="G39" s="58">
        <f>SUM(G12:G38)</f>
        <v>489539.20000000007</v>
      </c>
      <c r="H39" s="70">
        <f>SUM(H12:H38)</f>
        <v>63.877657006406835</v>
      </c>
      <c r="I39" s="59" t="s">
        <v>85</v>
      </c>
      <c r="J39" s="70">
        <f>H39/12</f>
        <v>5.323138083867236</v>
      </c>
      <c r="K39" s="60"/>
      <c r="L39" s="1"/>
    </row>
    <row r="40" spans="1:12" ht="20.25" thickBot="1">
      <c r="A40" s="11"/>
      <c r="B40" s="71" t="s">
        <v>90</v>
      </c>
      <c r="C40" s="91"/>
      <c r="D40" s="92"/>
      <c r="E40" s="93">
        <v>324142.46983050846</v>
      </c>
      <c r="F40" s="94"/>
      <c r="G40" s="95" t="s">
        <v>54</v>
      </c>
      <c r="H40" s="96"/>
      <c r="I40" s="12"/>
      <c r="J40" s="12"/>
      <c r="K40" s="13"/>
      <c r="L40" s="1"/>
    </row>
    <row r="41" spans="1:12" ht="18.75">
      <c r="A41" s="21">
        <v>1</v>
      </c>
      <c r="B41" s="51" t="s">
        <v>14</v>
      </c>
      <c r="C41" s="87" t="s">
        <v>75</v>
      </c>
      <c r="D41" s="88"/>
      <c r="E41" s="89"/>
      <c r="F41" s="89"/>
      <c r="G41" s="88">
        <f>F41*E41</f>
        <v>0</v>
      </c>
      <c r="H41" s="90">
        <f aca="true" t="shared" si="2" ref="H41:H52">G41/G$5</f>
        <v>0</v>
      </c>
      <c r="I41" s="88"/>
      <c r="J41" s="88"/>
      <c r="K41" s="88"/>
      <c r="L41" s="1"/>
    </row>
    <row r="42" spans="1:12" ht="18.75">
      <c r="A42" s="22">
        <v>2</v>
      </c>
      <c r="B42" s="48" t="s">
        <v>25</v>
      </c>
      <c r="C42" s="19" t="s">
        <v>73</v>
      </c>
      <c r="D42" s="2"/>
      <c r="E42" s="39"/>
      <c r="F42" s="39"/>
      <c r="G42" s="2">
        <f aca="true" t="shared" si="3" ref="G42:G52">F42*E42</f>
        <v>0</v>
      </c>
      <c r="H42" s="69">
        <f t="shared" si="2"/>
        <v>0</v>
      </c>
      <c r="I42" s="2"/>
      <c r="J42" s="2"/>
      <c r="K42" s="2"/>
      <c r="L42" s="1"/>
    </row>
    <row r="43" spans="1:12" ht="18.75">
      <c r="A43" s="22">
        <v>3</v>
      </c>
      <c r="B43" s="48" t="s">
        <v>16</v>
      </c>
      <c r="C43" s="19" t="s">
        <v>31</v>
      </c>
      <c r="D43" s="2"/>
      <c r="E43" s="39"/>
      <c r="F43" s="39"/>
      <c r="G43" s="2">
        <f t="shared" si="3"/>
        <v>0</v>
      </c>
      <c r="H43" s="69">
        <f t="shared" si="2"/>
        <v>0</v>
      </c>
      <c r="I43" s="2"/>
      <c r="J43" s="2"/>
      <c r="K43" s="2"/>
      <c r="L43" s="1"/>
    </row>
    <row r="44" spans="1:12" ht="18.75">
      <c r="A44" s="22">
        <v>4</v>
      </c>
      <c r="B44" s="48" t="s">
        <v>17</v>
      </c>
      <c r="C44" s="19" t="s">
        <v>91</v>
      </c>
      <c r="D44" s="2" t="s">
        <v>50</v>
      </c>
      <c r="E44" s="39">
        <v>96</v>
      </c>
      <c r="F44" s="39">
        <v>5644</v>
      </c>
      <c r="G44" s="2">
        <f t="shared" si="3"/>
        <v>541824</v>
      </c>
      <c r="H44" s="69">
        <f t="shared" si="2"/>
        <v>70.70005349896265</v>
      </c>
      <c r="I44" s="2"/>
      <c r="J44" s="2"/>
      <c r="K44" s="2"/>
      <c r="L44" s="1"/>
    </row>
    <row r="45" spans="1:12" ht="18.75">
      <c r="A45" s="20">
        <v>5</v>
      </c>
      <c r="B45" s="46" t="s">
        <v>53</v>
      </c>
      <c r="C45" s="19" t="s">
        <v>47</v>
      </c>
      <c r="D45" s="2"/>
      <c r="E45" s="39"/>
      <c r="F45" s="39"/>
      <c r="G45" s="2">
        <f t="shared" si="3"/>
        <v>0</v>
      </c>
      <c r="H45" s="69">
        <f t="shared" si="2"/>
        <v>0</v>
      </c>
      <c r="I45" s="2"/>
      <c r="J45" s="2"/>
      <c r="K45" s="2"/>
      <c r="L45" s="1"/>
    </row>
    <row r="46" spans="1:12" ht="18.75">
      <c r="A46" s="22">
        <v>6</v>
      </c>
      <c r="B46" s="48" t="s">
        <v>18</v>
      </c>
      <c r="C46" s="19" t="s">
        <v>74</v>
      </c>
      <c r="D46" s="2"/>
      <c r="E46" s="39"/>
      <c r="F46" s="39"/>
      <c r="G46" s="2">
        <f t="shared" si="3"/>
        <v>0</v>
      </c>
      <c r="H46" s="69">
        <f t="shared" si="2"/>
        <v>0</v>
      </c>
      <c r="I46" s="2"/>
      <c r="J46" s="2"/>
      <c r="K46" s="2"/>
      <c r="L46" s="1"/>
    </row>
    <row r="47" spans="1:12" ht="18.75">
      <c r="A47" s="22">
        <v>7</v>
      </c>
      <c r="B47" s="48" t="s">
        <v>22</v>
      </c>
      <c r="C47" s="19" t="s">
        <v>32</v>
      </c>
      <c r="D47" s="2"/>
      <c r="E47" s="39"/>
      <c r="F47" s="39"/>
      <c r="G47" s="2">
        <f t="shared" si="3"/>
        <v>0</v>
      </c>
      <c r="H47" s="69">
        <f t="shared" si="2"/>
        <v>0</v>
      </c>
      <c r="I47" s="2"/>
      <c r="J47" s="2"/>
      <c r="K47" s="2"/>
      <c r="L47" s="1"/>
    </row>
    <row r="48" spans="1:12" ht="18.75">
      <c r="A48" s="22">
        <v>8</v>
      </c>
      <c r="B48" s="46" t="s">
        <v>43</v>
      </c>
      <c r="C48" s="19" t="s">
        <v>55</v>
      </c>
      <c r="D48" s="2" t="s">
        <v>51</v>
      </c>
      <c r="E48" s="39">
        <v>1</v>
      </c>
      <c r="F48" s="39">
        <v>140000</v>
      </c>
      <c r="G48" s="2">
        <f t="shared" si="3"/>
        <v>140000</v>
      </c>
      <c r="H48" s="69">
        <f t="shared" si="2"/>
        <v>18.267938463144436</v>
      </c>
      <c r="I48" s="2"/>
      <c r="J48" s="2"/>
      <c r="K48" s="2"/>
      <c r="L48" s="1"/>
    </row>
    <row r="49" spans="1:12" ht="18.75">
      <c r="A49" s="23">
        <v>9</v>
      </c>
      <c r="B49" s="53" t="s">
        <v>37</v>
      </c>
      <c r="C49" s="19" t="s">
        <v>33</v>
      </c>
      <c r="D49" s="2"/>
      <c r="E49" s="39"/>
      <c r="F49" s="39"/>
      <c r="G49" s="2">
        <f t="shared" si="3"/>
        <v>0</v>
      </c>
      <c r="H49" s="69">
        <f t="shared" si="2"/>
        <v>0</v>
      </c>
      <c r="I49" s="2"/>
      <c r="J49" s="2"/>
      <c r="K49" s="2"/>
      <c r="L49" s="1"/>
    </row>
    <row r="50" spans="1:12" ht="18.75">
      <c r="A50" s="24">
        <v>10</v>
      </c>
      <c r="B50" s="54" t="s">
        <v>29</v>
      </c>
      <c r="C50" s="19" t="s">
        <v>34</v>
      </c>
      <c r="D50" s="2"/>
      <c r="E50" s="39"/>
      <c r="F50" s="39"/>
      <c r="G50" s="2">
        <f t="shared" si="3"/>
        <v>0</v>
      </c>
      <c r="H50" s="69">
        <f t="shared" si="2"/>
        <v>0</v>
      </c>
      <c r="I50" s="2"/>
      <c r="J50" s="2"/>
      <c r="K50" s="2"/>
      <c r="L50" s="1"/>
    </row>
    <row r="51" spans="1:12" ht="18.75">
      <c r="A51" s="25">
        <v>11</v>
      </c>
      <c r="B51" s="50" t="s">
        <v>19</v>
      </c>
      <c r="C51" s="19" t="s">
        <v>41</v>
      </c>
      <c r="D51" s="2"/>
      <c r="E51" s="39"/>
      <c r="F51" s="39"/>
      <c r="G51" s="2">
        <f t="shared" si="3"/>
        <v>0</v>
      </c>
      <c r="H51" s="69">
        <f t="shared" si="2"/>
        <v>0</v>
      </c>
      <c r="I51" s="2"/>
      <c r="J51" s="2"/>
      <c r="K51" s="2"/>
      <c r="L51" s="1"/>
    </row>
    <row r="52" spans="1:12" ht="19.5" thickBot="1">
      <c r="A52" s="20">
        <v>12</v>
      </c>
      <c r="B52" s="55" t="s">
        <v>21</v>
      </c>
      <c r="C52" s="76" t="s">
        <v>56</v>
      </c>
      <c r="D52" s="77"/>
      <c r="E52" s="78"/>
      <c r="F52" s="78"/>
      <c r="G52" s="77">
        <f t="shared" si="3"/>
        <v>0</v>
      </c>
      <c r="H52" s="79">
        <f t="shared" si="2"/>
        <v>0</v>
      </c>
      <c r="I52" s="77"/>
      <c r="J52" s="77"/>
      <c r="K52" s="77"/>
      <c r="L52" s="1"/>
    </row>
    <row r="53" spans="1:11" ht="20.25" thickBot="1">
      <c r="A53" s="29"/>
      <c r="B53" s="56"/>
      <c r="C53" s="80" t="s">
        <v>12</v>
      </c>
      <c r="D53" s="81"/>
      <c r="E53" s="82"/>
      <c r="F53" s="82"/>
      <c r="G53" s="83">
        <f>SUM(G41:G52)</f>
        <v>681824</v>
      </c>
      <c r="H53" s="84">
        <f>SUM(H41:H52)</f>
        <v>88.96799196210708</v>
      </c>
      <c r="I53" s="85" t="s">
        <v>85</v>
      </c>
      <c r="J53" s="84">
        <f>H53/12</f>
        <v>7.4139993301755895</v>
      </c>
      <c r="K53" s="86"/>
    </row>
    <row r="54" spans="3:10" ht="18.75">
      <c r="C54" s="26" t="s">
        <v>48</v>
      </c>
      <c r="D54" s="31"/>
      <c r="E54" s="31"/>
      <c r="F54" s="31"/>
      <c r="G54" s="31"/>
      <c r="H54" s="32"/>
      <c r="I54" s="31" t="s">
        <v>87</v>
      </c>
      <c r="J54" s="31"/>
    </row>
    <row r="55" spans="4:9" ht="15">
      <c r="D55" s="27" t="s">
        <v>45</v>
      </c>
      <c r="E55" s="1"/>
      <c r="F55" s="1"/>
      <c r="G55" s="1"/>
      <c r="H55" s="1"/>
      <c r="I55" s="28" t="s">
        <v>44</v>
      </c>
    </row>
    <row r="56" spans="5:10" ht="15">
      <c r="E56" s="1"/>
      <c r="F56" s="1"/>
      <c r="G56" s="1"/>
      <c r="H56" s="1"/>
      <c r="I56" s="1"/>
      <c r="J56" s="1"/>
    </row>
    <row r="57" spans="5:10" ht="15">
      <c r="E57" s="1"/>
      <c r="F57" s="1"/>
      <c r="G57" s="1"/>
      <c r="H57" s="1"/>
      <c r="I57" s="1"/>
      <c r="J57" s="1"/>
    </row>
  </sheetData>
  <mergeCells count="6">
    <mergeCell ref="A12:A13"/>
    <mergeCell ref="B12:B13"/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2009-06-30T08:12:14Z</cp:lastPrinted>
  <dcterms:created xsi:type="dcterms:W3CDTF">1996-10-08T23:32:33Z</dcterms:created>
  <dcterms:modified xsi:type="dcterms:W3CDTF">2010-01-29T03:29:52Z</dcterms:modified>
  <cp:category/>
  <cp:version/>
  <cp:contentType/>
  <cp:contentStatus/>
</cp:coreProperties>
</file>