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'Лист3'!$A$1:$K$56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8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<sst xmlns="http://schemas.openxmlformats.org/spreadsheetml/2006/main" count="123" uniqueCount="93">
  <si>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</si>
  <si>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</si>
  <si>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</si>
  <si>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</si>
  <si>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</si>
  <si>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</si>
  <si>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</si>
  <si>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</si>
  <si>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</si>
  <si>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</si>
  <si>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</si>
  <si>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</si>
  <si>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</si>
  <si>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</si>
  <si>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</si>
  <si>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</si>
  <si>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</si>
  <si>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</si>
  <si>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</si>
  <si>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</si>
  <si>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</si>
  <si>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</si>
  <si>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</si>
  <si>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</si>
  <si>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</si>
  <si>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</si>
  <si>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</si>
  <si>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</si>
  <si>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</si>
  <si>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</si>
  <si>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</si>
  <si>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</si>
  <si>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</si>
  <si>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</si>
  <si>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 xml:space="preserve">Косметический рем. лестн.клеток, тамбуров </t>
  </si>
  <si>
    <t>Полная замена покровного материала.</t>
  </si>
  <si>
    <t>Замена  и восстан. отдельных элемнтов</t>
  </si>
  <si>
    <t>Замена  и восстан. отдельных элементов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</si>
  <si>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</si>
  <si>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</si>
  <si>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</si>
  <si>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</si>
  <si>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</si>
  <si>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</si>
  <si>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</si>
  <si>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</si>
  <si>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</si>
  <si>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</si>
  <si>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</si>
  <si>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Ремонт цоколя,продухов,отмостки </t>
  </si>
  <si>
    <t>восстановление архитектурных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</si>
  <si>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</si>
  <si>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</si>
  <si>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</si>
  <si>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</si>
  <si>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</si>
  <si>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Частичная смена элементов., смена дер.конструкций.</t>
  </si>
  <si>
    <t>отдельными  участками.</t>
  </si>
  <si>
    <t>Восстан-е работоспособности мусороприемников</t>
  </si>
  <si>
    <t xml:space="preserve">Ремонт и восстановление разрушенных участков </t>
  </si>
  <si>
    <t>тротуаров, проездов, спорт.и хоз.площадок.</t>
  </si>
  <si>
    <t xml:space="preserve"> Полная замена отмостки.</t>
  </si>
  <si>
    <t>Косметический ремонт фасадов.</t>
  </si>
  <si>
    <t>Полная замена оконных и дверных  блоков.</t>
  </si>
  <si>
    <t>Восстановление участков стен, потолков,полов в МОП,</t>
  </si>
  <si>
    <t>/  Евтушенко Е.Ю.                                                          /</t>
  </si>
  <si>
    <t xml:space="preserve"> м.п.</t>
  </si>
  <si>
    <t>шт.</t>
  </si>
  <si>
    <t>м.п.</t>
  </si>
  <si>
    <t>м.2</t>
  </si>
  <si>
    <t>Смена автоматического выключателя</t>
  </si>
  <si>
    <t>Смена вставок</t>
  </si>
  <si>
    <t>Смена (установка) выключателей</t>
  </si>
  <si>
    <r>
      <t xml:space="preserve">по ул. Демакова дом № 9                                    , общей площадью </t>
    </r>
    <r>
      <rPr>
        <b/>
        <sz val="16"/>
        <rFont val="Arial"/>
        <family val="2"/>
      </rPr>
      <t xml:space="preserve"> 7663,9   </t>
    </r>
    <r>
      <rPr>
        <b/>
        <sz val="14"/>
        <rFont val="Arial"/>
        <family val="2"/>
      </rPr>
      <t xml:space="preserve">               кв.м.,  в т.ч. жилая                  кв. м., нежилая      кв.м.</t>
    </r>
  </si>
  <si>
    <t>Стоимость за единицу работ                 руб.</t>
  </si>
  <si>
    <t>Итого замесяц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</si>
  <si>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</si>
  <si>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</si>
  <si>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(антивандальные)</t>
  </si>
  <si>
    <t>Смена светильников РКУ</t>
  </si>
  <si>
    <t>Смена светильников (НСП)</t>
  </si>
  <si>
    <t>Прибор установлен</t>
  </si>
  <si>
    <t>Замена ливневой канализ. труб.</t>
  </si>
  <si>
    <t>Установка мет.реш. в окон.блоки  МОП.</t>
  </si>
  <si>
    <t>Установка мет дверей в мусорокамры</t>
  </si>
  <si>
    <t>Восстан. или замена отдельн. элементов лестничных ограждений</t>
  </si>
  <si>
    <r>
      <t xml:space="preserve">задвижки </t>
    </r>
    <r>
      <rPr>
        <sz val="15"/>
        <rFont val="Arial Cyr"/>
        <family val="0"/>
      </rPr>
      <t>Ø</t>
    </r>
    <r>
      <rPr>
        <sz val="15"/>
        <rFont val="Arial"/>
        <family val="2"/>
      </rPr>
      <t>50мм</t>
    </r>
  </si>
  <si>
    <r>
      <t xml:space="preserve">задвижки </t>
    </r>
    <r>
      <rPr>
        <sz val="15"/>
        <rFont val="Arial Cyr"/>
        <family val="0"/>
      </rPr>
      <t>Ø</t>
    </r>
    <r>
      <rPr>
        <sz val="15"/>
        <rFont val="Arial"/>
        <family val="2"/>
      </rPr>
      <t>100мм</t>
    </r>
  </si>
  <si>
    <r>
      <t xml:space="preserve">внутр. </t>
    </r>
    <r>
      <rPr>
        <b/>
        <sz val="15"/>
        <rFont val="Arial"/>
        <family val="2"/>
      </rPr>
      <t>канализ.трубопр.Ø50мм</t>
    </r>
  </si>
  <si>
    <t>Устройство детской площадки</t>
  </si>
  <si>
    <t xml:space="preserve"> устройство парковочных карманов.</t>
  </si>
  <si>
    <t xml:space="preserve">                             Перечень работ по текущему  и  капитальному  ремонту</t>
  </si>
  <si>
    <t>Смена освещения МОП (подвал)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</si>
</sst>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 Cyr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7" fillId="0" borderId="2" xfId="0" applyFont="1" applyBorder="1" applyAlignment="1">
      <alignment/>
    </xf>
    <xf numFmtId="0" fontId="10" fillId="0" borderId="7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27" xfId="0" applyFont="1" applyBorder="1" applyAlignment="1">
      <alignment/>
    </xf>
    <xf numFmtId="0" fontId="10" fillId="0" borderId="25" xfId="0" applyFont="1" applyBorder="1" applyAlignment="1">
      <alignment/>
    </xf>
    <xf numFmtId="0" fontId="2" fillId="0" borderId="1" xfId="0" applyFont="1" applyFill="1" applyBorder="1" applyAlignment="1">
      <alignment vertical="center" wrapText="1"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6" xfId="0" applyFont="1" applyBorder="1" applyAlignment="1">
      <alignment/>
    </xf>
    <xf numFmtId="0" fontId="3" fillId="0" borderId="26" xfId="0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10" fillId="0" borderId="2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75" zoomScaleNormal="75" workbookViewId="0" topLeftCell="A28">
      <selection activeCell="C53" sqref="C53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42</v>
      </c>
      <c r="L1" s="2"/>
    </row>
    <row r="2" spans="1:12" ht="21.75" customHeight="1">
      <c r="A2" s="2"/>
      <c r="B2" s="2"/>
      <c r="C2" s="1" t="s">
        <v>91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50" t="s">
        <v>73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5"/>
      <c r="G5">
        <v>7663.9</v>
      </c>
      <c r="I5" s="2"/>
      <c r="J5" s="2"/>
      <c r="K5" s="2"/>
      <c r="L5" s="2"/>
    </row>
    <row r="6" spans="1:12" ht="15.75" thickBot="1">
      <c r="A6" s="6"/>
      <c r="B6" s="9"/>
      <c r="C6" s="20"/>
      <c r="D6" s="23"/>
      <c r="E6" s="14" t="s">
        <v>3</v>
      </c>
      <c r="F6" s="14"/>
      <c r="G6" s="14"/>
      <c r="H6" s="14"/>
      <c r="I6" s="15"/>
      <c r="J6" s="21" t="s">
        <v>8</v>
      </c>
      <c r="K6" s="6"/>
      <c r="L6" s="2"/>
    </row>
    <row r="7" spans="1:12" ht="15.75" thickBot="1">
      <c r="A7" s="7"/>
      <c r="B7" s="8"/>
      <c r="C7" s="7"/>
      <c r="D7" s="94" t="s">
        <v>44</v>
      </c>
      <c r="E7" s="95"/>
      <c r="F7" s="100" t="s">
        <v>74</v>
      </c>
      <c r="G7" s="7"/>
      <c r="H7" s="7"/>
      <c r="I7" s="22"/>
      <c r="J7" s="12" t="s">
        <v>48</v>
      </c>
      <c r="K7" s="7"/>
      <c r="L7" s="2"/>
    </row>
    <row r="8" spans="1:12" ht="15">
      <c r="A8" s="7" t="s">
        <v>2</v>
      </c>
      <c r="B8" s="8"/>
      <c r="C8" s="10" t="s">
        <v>13</v>
      </c>
      <c r="D8" s="10"/>
      <c r="E8" s="7"/>
      <c r="F8" s="101"/>
      <c r="G8" s="7" t="s">
        <v>4</v>
      </c>
      <c r="H8" s="7" t="s">
        <v>41</v>
      </c>
      <c r="I8" s="11" t="s">
        <v>6</v>
      </c>
      <c r="J8" s="12" t="s">
        <v>9</v>
      </c>
      <c r="K8" s="7" t="s">
        <v>23</v>
      </c>
      <c r="L8" s="2"/>
    </row>
    <row r="9" spans="1:12" ht="15.75" customHeight="1">
      <c r="A9" s="8"/>
      <c r="B9" s="8"/>
      <c r="C9" s="8"/>
      <c r="D9" s="96" t="s">
        <v>45</v>
      </c>
      <c r="E9" s="98" t="s">
        <v>46</v>
      </c>
      <c r="F9" s="101"/>
      <c r="G9" s="7" t="s">
        <v>5</v>
      </c>
      <c r="H9" s="7" t="s">
        <v>5</v>
      </c>
      <c r="I9" s="11" t="s">
        <v>7</v>
      </c>
      <c r="J9" s="7" t="s">
        <v>10</v>
      </c>
      <c r="K9" s="8"/>
      <c r="L9" s="2"/>
    </row>
    <row r="10" spans="1:12" ht="15.75" customHeight="1" thickBot="1">
      <c r="A10" s="8"/>
      <c r="B10" s="8"/>
      <c r="C10" s="8"/>
      <c r="D10" s="97"/>
      <c r="E10" s="99"/>
      <c r="F10" s="102"/>
      <c r="G10" s="8"/>
      <c r="H10" s="8"/>
      <c r="I10" s="19"/>
      <c r="J10" s="7" t="s">
        <v>11</v>
      </c>
      <c r="K10" s="8"/>
      <c r="L10" s="2"/>
    </row>
    <row r="11" spans="1:12" ht="15.75">
      <c r="A11" s="55"/>
      <c r="B11" s="56"/>
      <c r="C11" s="56"/>
      <c r="D11" s="56"/>
      <c r="E11" s="56"/>
      <c r="F11" s="56"/>
      <c r="G11" s="56" t="s">
        <v>24</v>
      </c>
      <c r="H11" s="57"/>
      <c r="I11" s="56"/>
      <c r="J11" s="56"/>
      <c r="K11" s="58"/>
      <c r="L11" s="2"/>
    </row>
    <row r="12" spans="1:12" ht="18.75">
      <c r="A12" s="61">
        <v>1</v>
      </c>
      <c r="B12" s="43" t="s">
        <v>14</v>
      </c>
      <c r="C12" s="26" t="s">
        <v>49</v>
      </c>
      <c r="D12" s="3"/>
      <c r="E12" s="3"/>
      <c r="F12" s="3"/>
      <c r="G12" s="62">
        <f>E12*F12</f>
        <v>0</v>
      </c>
      <c r="H12" s="62">
        <f>G12/G$5</f>
        <v>0</v>
      </c>
      <c r="I12" s="3"/>
      <c r="J12" s="3"/>
      <c r="K12" s="3"/>
      <c r="L12" s="2"/>
    </row>
    <row r="13" spans="1:12" ht="18.75">
      <c r="A13" s="61">
        <v>2</v>
      </c>
      <c r="B13" s="43" t="s">
        <v>27</v>
      </c>
      <c r="C13" s="26" t="s">
        <v>26</v>
      </c>
      <c r="D13" s="3" t="s">
        <v>68</v>
      </c>
      <c r="E13" s="49">
        <v>25</v>
      </c>
      <c r="F13" s="49">
        <v>260</v>
      </c>
      <c r="G13" s="62">
        <f aca="true" t="shared" si="0" ref="G13:G38">E13*F13</f>
        <v>6500</v>
      </c>
      <c r="H13" s="62">
        <f aca="true" t="shared" si="1" ref="H13:H38">G13/G$5</f>
        <v>0.8481321520374744</v>
      </c>
      <c r="I13" s="3"/>
      <c r="J13" s="3"/>
      <c r="K13" s="3"/>
      <c r="L13" s="2"/>
    </row>
    <row r="14" spans="1:12" ht="15" customHeight="1">
      <c r="A14" s="61">
        <v>3</v>
      </c>
      <c r="B14" s="63"/>
      <c r="C14" s="26" t="s">
        <v>50</v>
      </c>
      <c r="D14" s="3"/>
      <c r="E14" s="3"/>
      <c r="F14" s="3"/>
      <c r="G14" s="62">
        <f t="shared" si="0"/>
        <v>0</v>
      </c>
      <c r="H14" s="62">
        <f t="shared" si="1"/>
        <v>0</v>
      </c>
      <c r="I14" s="3"/>
      <c r="J14" s="3"/>
      <c r="K14" s="3"/>
      <c r="L14" s="2"/>
    </row>
    <row r="15" spans="1:12" ht="18.75">
      <c r="A15" s="68">
        <v>4</v>
      </c>
      <c r="B15" s="39" t="s">
        <v>15</v>
      </c>
      <c r="C15" s="26" t="s">
        <v>56</v>
      </c>
      <c r="D15" s="3"/>
      <c r="E15" s="3"/>
      <c r="F15" s="3"/>
      <c r="G15" s="62">
        <f t="shared" si="0"/>
        <v>0</v>
      </c>
      <c r="H15" s="62">
        <f t="shared" si="1"/>
        <v>0</v>
      </c>
      <c r="I15" s="3"/>
      <c r="J15" s="3"/>
      <c r="K15" s="3"/>
      <c r="L15" s="2"/>
    </row>
    <row r="16" spans="1:12" ht="19.5">
      <c r="A16" s="70">
        <v>5</v>
      </c>
      <c r="B16" s="39" t="s">
        <v>16</v>
      </c>
      <c r="C16" s="73" t="s">
        <v>82</v>
      </c>
      <c r="D16" s="3" t="s">
        <v>68</v>
      </c>
      <c r="E16" s="64">
        <v>8</v>
      </c>
      <c r="F16" s="64">
        <v>763</v>
      </c>
      <c r="G16" s="62">
        <f t="shared" si="0"/>
        <v>6104</v>
      </c>
      <c r="H16" s="62">
        <f t="shared" si="1"/>
        <v>0.7964613316979606</v>
      </c>
      <c r="I16" s="3"/>
      <c r="J16" s="3"/>
      <c r="K16" s="3"/>
      <c r="L16" s="2"/>
    </row>
    <row r="17" spans="1:12" ht="18.75">
      <c r="A17" s="68">
        <v>6</v>
      </c>
      <c r="B17" s="39" t="s">
        <v>28</v>
      </c>
      <c r="C17" s="72" t="s">
        <v>83</v>
      </c>
      <c r="D17" s="3" t="s">
        <v>67</v>
      </c>
      <c r="E17" s="74">
        <v>4</v>
      </c>
      <c r="F17" s="74">
        <v>1540.39</v>
      </c>
      <c r="G17" s="62">
        <f t="shared" si="0"/>
        <v>6161.56</v>
      </c>
      <c r="H17" s="62">
        <f t="shared" si="1"/>
        <v>0.8039718681089264</v>
      </c>
      <c r="I17" s="3"/>
      <c r="J17" s="3"/>
      <c r="K17" s="3"/>
      <c r="L17" s="2"/>
    </row>
    <row r="18" spans="1:12" ht="18.75">
      <c r="A18" s="69"/>
      <c r="B18" s="41"/>
      <c r="C18" s="72" t="s">
        <v>84</v>
      </c>
      <c r="D18" s="3" t="s">
        <v>67</v>
      </c>
      <c r="E18" s="74">
        <v>4</v>
      </c>
      <c r="F18" s="74">
        <v>21730</v>
      </c>
      <c r="G18" s="62"/>
      <c r="H18" s="62"/>
      <c r="I18" s="3"/>
      <c r="J18" s="3"/>
      <c r="K18" s="3"/>
      <c r="L18" s="2"/>
    </row>
    <row r="19" spans="1:12" ht="37.5">
      <c r="A19" s="77">
        <v>7</v>
      </c>
      <c r="B19" s="76" t="s">
        <v>29</v>
      </c>
      <c r="C19" s="80" t="s">
        <v>85</v>
      </c>
      <c r="D19" s="3" t="s">
        <v>67</v>
      </c>
      <c r="E19" s="3">
        <v>4</v>
      </c>
      <c r="F19" s="3">
        <v>13.33</v>
      </c>
      <c r="G19" s="62">
        <f t="shared" si="0"/>
        <v>53.32</v>
      </c>
      <c r="H19" s="62">
        <f t="shared" si="1"/>
        <v>0.006957293284098175</v>
      </c>
      <c r="I19" s="3"/>
      <c r="J19" s="3"/>
      <c r="K19" s="3"/>
      <c r="L19" s="2"/>
    </row>
    <row r="20" spans="1:12" ht="18.75">
      <c r="A20" s="70">
        <v>8</v>
      </c>
      <c r="B20" s="78" t="s">
        <v>18</v>
      </c>
      <c r="C20" s="24" t="s">
        <v>34</v>
      </c>
      <c r="D20" s="79" t="s">
        <v>67</v>
      </c>
      <c r="E20" s="54"/>
      <c r="F20" s="54"/>
      <c r="G20" s="62">
        <f t="shared" si="0"/>
        <v>0</v>
      </c>
      <c r="H20" s="62">
        <f t="shared" si="1"/>
        <v>0</v>
      </c>
      <c r="I20" s="3"/>
      <c r="J20" s="3"/>
      <c r="K20" s="3"/>
      <c r="L20" s="2"/>
    </row>
    <row r="21" spans="1:12" ht="18.75">
      <c r="A21" s="75"/>
      <c r="B21" s="82"/>
      <c r="C21" s="25" t="s">
        <v>57</v>
      </c>
      <c r="D21" s="79"/>
      <c r="E21" s="3"/>
      <c r="F21" s="3"/>
      <c r="G21" s="62">
        <f t="shared" si="0"/>
        <v>0</v>
      </c>
      <c r="H21" s="62">
        <f t="shared" si="1"/>
        <v>0</v>
      </c>
      <c r="I21" s="3"/>
      <c r="J21" s="3"/>
      <c r="K21" s="3"/>
      <c r="L21" s="2"/>
    </row>
    <row r="22" spans="1:12" ht="18.75">
      <c r="A22" s="70">
        <v>9</v>
      </c>
      <c r="B22" s="39" t="s">
        <v>22</v>
      </c>
      <c r="C22" s="81" t="s">
        <v>37</v>
      </c>
      <c r="D22" s="3"/>
      <c r="E22" s="3"/>
      <c r="F22" s="3"/>
      <c r="G22" s="62"/>
      <c r="H22" s="62">
        <f t="shared" si="1"/>
        <v>0</v>
      </c>
      <c r="I22" s="3"/>
      <c r="J22" s="3"/>
      <c r="K22" s="3"/>
      <c r="L22" s="2"/>
    </row>
    <row r="23" spans="1:12" ht="19.5">
      <c r="A23" s="75"/>
      <c r="B23" s="76"/>
      <c r="C23" s="26" t="s">
        <v>86</v>
      </c>
      <c r="D23" s="3" t="s">
        <v>67</v>
      </c>
      <c r="E23" s="3">
        <v>6</v>
      </c>
      <c r="F23" s="3">
        <v>2507.4</v>
      </c>
      <c r="G23" s="62">
        <f>E23*F23</f>
        <v>15044.400000000001</v>
      </c>
      <c r="H23" s="62"/>
      <c r="I23" s="3"/>
      <c r="J23" s="3"/>
      <c r="K23" s="54"/>
      <c r="L23" s="2"/>
    </row>
    <row r="24" spans="1:12" ht="19.5">
      <c r="A24" s="75"/>
      <c r="B24" s="76"/>
      <c r="C24" s="26" t="s">
        <v>87</v>
      </c>
      <c r="D24" s="3" t="s">
        <v>67</v>
      </c>
      <c r="E24" s="64">
        <v>16</v>
      </c>
      <c r="F24" s="54">
        <f>3588.04+300</f>
        <v>3888.04</v>
      </c>
      <c r="G24" s="62">
        <f>E24*F24</f>
        <v>62208.64</v>
      </c>
      <c r="H24" s="62"/>
      <c r="I24" s="3"/>
      <c r="J24" s="3"/>
      <c r="K24" s="54"/>
      <c r="L24" s="2"/>
    </row>
    <row r="25" spans="1:12" ht="18.75">
      <c r="A25" s="70">
        <v>10</v>
      </c>
      <c r="B25" s="39" t="s">
        <v>30</v>
      </c>
      <c r="C25" s="72" t="s">
        <v>36</v>
      </c>
      <c r="D25" s="3"/>
      <c r="E25" s="3"/>
      <c r="F25" s="3"/>
      <c r="G25" s="62">
        <f t="shared" si="0"/>
        <v>0</v>
      </c>
      <c r="H25" s="62">
        <f t="shared" si="1"/>
        <v>0</v>
      </c>
      <c r="I25" s="3"/>
      <c r="J25" s="3"/>
      <c r="K25" s="3"/>
      <c r="L25" s="2"/>
    </row>
    <row r="26" spans="1:12" ht="19.5">
      <c r="A26" s="75"/>
      <c r="B26" s="76"/>
      <c r="C26" s="72" t="s">
        <v>88</v>
      </c>
      <c r="D26" s="3" t="s">
        <v>68</v>
      </c>
      <c r="E26" s="54">
        <v>15</v>
      </c>
      <c r="F26" s="54">
        <v>527</v>
      </c>
      <c r="G26" s="62">
        <f t="shared" si="0"/>
        <v>7905</v>
      </c>
      <c r="H26" s="62">
        <f t="shared" si="1"/>
        <v>1.0314591787471132</v>
      </c>
      <c r="I26" s="3"/>
      <c r="J26" s="3"/>
      <c r="K26" s="3"/>
      <c r="L26" s="2"/>
    </row>
    <row r="27" spans="1:12" ht="18.75">
      <c r="A27" s="70">
        <v>11</v>
      </c>
      <c r="B27" s="39" t="s">
        <v>31</v>
      </c>
      <c r="C27" s="72" t="s">
        <v>78</v>
      </c>
      <c r="D27" s="3" t="s">
        <v>67</v>
      </c>
      <c r="E27" s="53">
        <v>16</v>
      </c>
      <c r="F27" s="53">
        <v>574.22</v>
      </c>
      <c r="G27" s="62">
        <f t="shared" si="0"/>
        <v>9187.52</v>
      </c>
      <c r="H27" s="62">
        <f t="shared" si="1"/>
        <v>1.198804786074975</v>
      </c>
      <c r="I27" s="3"/>
      <c r="J27" s="3"/>
      <c r="K27" s="3"/>
      <c r="L27" s="2"/>
    </row>
    <row r="28" spans="1:12" ht="18.75">
      <c r="A28" s="75"/>
      <c r="B28" s="76"/>
      <c r="C28" s="72" t="s">
        <v>79</v>
      </c>
      <c r="D28" s="3" t="s">
        <v>67</v>
      </c>
      <c r="E28" s="53">
        <v>2</v>
      </c>
      <c r="F28" s="53">
        <v>1913.93</v>
      </c>
      <c r="G28" s="62">
        <f t="shared" si="0"/>
        <v>3827.86</v>
      </c>
      <c r="H28" s="62">
        <f t="shared" si="1"/>
        <v>0.49946632915356415</v>
      </c>
      <c r="I28" s="3"/>
      <c r="J28" s="3"/>
      <c r="K28" s="3"/>
      <c r="L28" s="2"/>
    </row>
    <row r="29" spans="1:12" ht="18.75">
      <c r="A29" s="75"/>
      <c r="B29" s="76"/>
      <c r="C29" s="72" t="s">
        <v>80</v>
      </c>
      <c r="D29" s="3" t="s">
        <v>67</v>
      </c>
      <c r="E29" s="53">
        <v>22</v>
      </c>
      <c r="F29" s="53">
        <v>319.82</v>
      </c>
      <c r="G29" s="62">
        <f t="shared" si="0"/>
        <v>7036.04</v>
      </c>
      <c r="H29" s="62">
        <f t="shared" si="1"/>
        <v>0.9180756533879618</v>
      </c>
      <c r="I29" s="3"/>
      <c r="J29" s="3"/>
      <c r="K29" s="3"/>
      <c r="L29" s="2"/>
    </row>
    <row r="30" spans="1:12" ht="18.75">
      <c r="A30" s="75"/>
      <c r="B30" s="76"/>
      <c r="C30" s="72" t="s">
        <v>77</v>
      </c>
      <c r="D30" s="3" t="s">
        <v>67</v>
      </c>
      <c r="E30" s="53">
        <v>20</v>
      </c>
      <c r="F30" s="53">
        <v>218.22</v>
      </c>
      <c r="G30" s="62">
        <f t="shared" si="0"/>
        <v>4364.4</v>
      </c>
      <c r="H30" s="62">
        <f t="shared" si="1"/>
        <v>0.5694750714388236</v>
      </c>
      <c r="I30" s="3"/>
      <c r="J30" s="3"/>
      <c r="K30" s="3"/>
      <c r="L30" s="2"/>
    </row>
    <row r="31" spans="1:12" ht="18.75">
      <c r="A31" s="75"/>
      <c r="B31" s="76"/>
      <c r="C31" s="72" t="s">
        <v>70</v>
      </c>
      <c r="D31" s="3" t="s">
        <v>67</v>
      </c>
      <c r="E31" s="3">
        <v>30</v>
      </c>
      <c r="F31" s="3">
        <v>246.14</v>
      </c>
      <c r="G31" s="62">
        <f t="shared" si="0"/>
        <v>7384.2</v>
      </c>
      <c r="H31" s="62">
        <f t="shared" si="1"/>
        <v>0.9635042210884798</v>
      </c>
      <c r="I31" s="3"/>
      <c r="J31" s="3"/>
      <c r="K31" s="3"/>
      <c r="L31" s="2"/>
    </row>
    <row r="32" spans="1:12" ht="18.75">
      <c r="A32" s="75"/>
      <c r="B32" s="76"/>
      <c r="C32" s="72" t="s">
        <v>92</v>
      </c>
      <c r="D32" s="3" t="s">
        <v>68</v>
      </c>
      <c r="E32" s="3">
        <v>150</v>
      </c>
      <c r="F32" s="3">
        <v>325.29</v>
      </c>
      <c r="G32" s="62">
        <f t="shared" si="0"/>
        <v>48793.5</v>
      </c>
      <c r="H32" s="62">
        <f t="shared" si="1"/>
        <v>6.366667101606232</v>
      </c>
      <c r="I32" s="3"/>
      <c r="J32" s="3"/>
      <c r="K32" s="3"/>
      <c r="L32" s="2"/>
    </row>
    <row r="33" spans="1:12" ht="18.75">
      <c r="A33" s="75"/>
      <c r="B33" s="76"/>
      <c r="C33" s="72" t="s">
        <v>71</v>
      </c>
      <c r="D33" s="3" t="s">
        <v>67</v>
      </c>
      <c r="E33" s="3">
        <v>7</v>
      </c>
      <c r="F33" s="3">
        <v>135.35</v>
      </c>
      <c r="G33" s="62">
        <f t="shared" si="0"/>
        <v>947.4499999999999</v>
      </c>
      <c r="H33" s="62">
        <f t="shared" si="1"/>
        <v>0.1236250472996777</v>
      </c>
      <c r="I33" s="3"/>
      <c r="J33" s="3"/>
      <c r="K33" s="3"/>
      <c r="L33" s="2"/>
    </row>
    <row r="34" spans="1:12" ht="18.75">
      <c r="A34" s="71"/>
      <c r="B34" s="41"/>
      <c r="C34" s="72" t="s">
        <v>72</v>
      </c>
      <c r="D34" s="3" t="s">
        <v>67</v>
      </c>
      <c r="E34" s="3">
        <v>10</v>
      </c>
      <c r="F34" s="3">
        <v>85.86</v>
      </c>
      <c r="G34" s="62">
        <f t="shared" si="0"/>
        <v>858.6</v>
      </c>
      <c r="H34" s="62">
        <f t="shared" si="1"/>
        <v>0.11203173319067317</v>
      </c>
      <c r="I34" s="3"/>
      <c r="J34" s="3"/>
      <c r="K34" s="3"/>
      <c r="L34" s="2"/>
    </row>
    <row r="35" spans="1:12" ht="18.75">
      <c r="A35" s="69">
        <v>12</v>
      </c>
      <c r="B35" s="93" t="s">
        <v>19</v>
      </c>
      <c r="C35" s="26" t="s">
        <v>32</v>
      </c>
      <c r="D35" s="3" t="s">
        <v>68</v>
      </c>
      <c r="E35" s="3"/>
      <c r="F35" s="3"/>
      <c r="G35" s="62">
        <f t="shared" si="0"/>
        <v>0</v>
      </c>
      <c r="H35" s="62">
        <f t="shared" si="1"/>
        <v>0</v>
      </c>
      <c r="I35" s="3"/>
      <c r="J35" s="3"/>
      <c r="K35" s="3"/>
      <c r="L35" s="2"/>
    </row>
    <row r="36" spans="1:12" ht="18.75">
      <c r="A36" s="61">
        <v>13</v>
      </c>
      <c r="B36" s="43" t="s">
        <v>20</v>
      </c>
      <c r="C36" s="26" t="s">
        <v>58</v>
      </c>
      <c r="D36" s="3" t="s">
        <v>67</v>
      </c>
      <c r="E36" s="3">
        <v>4</v>
      </c>
      <c r="F36" s="3">
        <v>538.4</v>
      </c>
      <c r="G36" s="62">
        <f t="shared" si="0"/>
        <v>2153.6</v>
      </c>
      <c r="H36" s="62">
        <f t="shared" si="1"/>
        <v>0.2810057542504469</v>
      </c>
      <c r="I36" s="3"/>
      <c r="J36" s="3"/>
      <c r="K36" s="3"/>
      <c r="L36" s="2"/>
    </row>
    <row r="37" spans="1:12" ht="18.75">
      <c r="A37" s="61">
        <v>14</v>
      </c>
      <c r="B37" s="43" t="s">
        <v>33</v>
      </c>
      <c r="C37" s="26" t="s">
        <v>59</v>
      </c>
      <c r="D37" s="3"/>
      <c r="E37" s="3"/>
      <c r="F37" s="3"/>
      <c r="G37" s="62">
        <f t="shared" si="0"/>
        <v>0</v>
      </c>
      <c r="H37" s="62">
        <f t="shared" si="1"/>
        <v>0</v>
      </c>
      <c r="I37" s="3"/>
      <c r="J37" s="3"/>
      <c r="K37" s="3"/>
      <c r="L37" s="2"/>
    </row>
    <row r="38" spans="1:12" ht="18.75">
      <c r="A38" s="61"/>
      <c r="B38" s="43"/>
      <c r="C38" s="26" t="s">
        <v>60</v>
      </c>
      <c r="D38" s="3"/>
      <c r="E38" s="3"/>
      <c r="F38" s="3"/>
      <c r="G38" s="62">
        <f t="shared" si="0"/>
        <v>0</v>
      </c>
      <c r="H38" s="62">
        <f t="shared" si="1"/>
        <v>0</v>
      </c>
      <c r="I38" s="3"/>
      <c r="J38" s="3"/>
      <c r="K38" s="3"/>
      <c r="L38" s="2"/>
    </row>
    <row r="39" spans="1:12" ht="20.25" thickBot="1">
      <c r="A39" s="31"/>
      <c r="B39" s="85"/>
      <c r="C39" s="86" t="s">
        <v>12</v>
      </c>
      <c r="D39" s="87"/>
      <c r="E39" s="84"/>
      <c r="F39" s="84"/>
      <c r="G39" s="88">
        <f>SUM(G12:G38)</f>
        <v>188530.09000000003</v>
      </c>
      <c r="H39" s="88">
        <f>SUM(H12:H38)</f>
        <v>14.519637521366407</v>
      </c>
      <c r="I39" s="89" t="s">
        <v>75</v>
      </c>
      <c r="J39" s="88">
        <f>H39/12</f>
        <v>1.2099697934472007</v>
      </c>
      <c r="K39" s="90"/>
      <c r="L39" s="2"/>
    </row>
    <row r="40" spans="1:12" ht="20.25" thickBot="1">
      <c r="A40" s="13"/>
      <c r="B40" s="52" t="s">
        <v>76</v>
      </c>
      <c r="C40" s="27"/>
      <c r="D40" s="17"/>
      <c r="E40" s="91">
        <v>401155.9910338983</v>
      </c>
      <c r="F40" s="14"/>
      <c r="G40" s="18" t="s">
        <v>25</v>
      </c>
      <c r="H40" s="16"/>
      <c r="I40" s="14"/>
      <c r="J40" s="14"/>
      <c r="K40" s="15"/>
      <c r="L40" s="2"/>
    </row>
    <row r="41" spans="1:12" ht="18.75">
      <c r="A41" s="30">
        <v>1</v>
      </c>
      <c r="B41" s="41" t="s">
        <v>14</v>
      </c>
      <c r="C41" s="51" t="s">
        <v>61</v>
      </c>
      <c r="D41" s="4" t="s">
        <v>66</v>
      </c>
      <c r="E41" s="4">
        <v>200</v>
      </c>
      <c r="F41" s="4">
        <v>1510</v>
      </c>
      <c r="G41" s="4">
        <f>E41*F41</f>
        <v>302000</v>
      </c>
      <c r="H41" s="62">
        <f aca="true" t="shared" si="2" ref="H41:H53">G41/G$5</f>
        <v>39.40552460235651</v>
      </c>
      <c r="I41" s="4"/>
      <c r="J41" s="4"/>
      <c r="K41" s="4"/>
      <c r="L41" s="2"/>
    </row>
    <row r="42" spans="1:12" ht="18.75">
      <c r="A42" s="32">
        <v>2</v>
      </c>
      <c r="B42" s="43" t="s">
        <v>27</v>
      </c>
      <c r="C42" s="26" t="s">
        <v>62</v>
      </c>
      <c r="D42" s="3"/>
      <c r="E42" s="67"/>
      <c r="F42" s="67"/>
      <c r="G42" s="3">
        <f aca="true" t="shared" si="3" ref="G42:G53">E42*F42</f>
        <v>0</v>
      </c>
      <c r="H42" s="62">
        <f t="shared" si="2"/>
        <v>0</v>
      </c>
      <c r="I42" s="3"/>
      <c r="J42" s="3"/>
      <c r="K42" s="3"/>
      <c r="L42" s="2"/>
    </row>
    <row r="43" spans="1:12" ht="18.75">
      <c r="A43" s="32">
        <v>3</v>
      </c>
      <c r="B43" s="43" t="s">
        <v>16</v>
      </c>
      <c r="C43" s="26" t="s">
        <v>35</v>
      </c>
      <c r="D43" s="3"/>
      <c r="E43" s="3"/>
      <c r="F43" s="3"/>
      <c r="G43" s="3">
        <f t="shared" si="3"/>
        <v>0</v>
      </c>
      <c r="H43" s="62">
        <f t="shared" si="2"/>
        <v>0</v>
      </c>
      <c r="I43" s="3"/>
      <c r="J43" s="3"/>
      <c r="K43" s="3"/>
      <c r="L43" s="2"/>
    </row>
    <row r="44" spans="1:12" ht="18.75">
      <c r="A44" s="32">
        <v>4</v>
      </c>
      <c r="B44" s="43" t="s">
        <v>17</v>
      </c>
      <c r="C44" s="24" t="s">
        <v>63</v>
      </c>
      <c r="D44" s="3"/>
      <c r="E44" s="3"/>
      <c r="F44" s="3"/>
      <c r="G44" s="3">
        <f t="shared" si="3"/>
        <v>0</v>
      </c>
      <c r="H44" s="62">
        <f t="shared" si="2"/>
        <v>0</v>
      </c>
      <c r="I44" s="3"/>
      <c r="J44" s="3"/>
      <c r="K44" s="3"/>
      <c r="L44" s="2"/>
    </row>
    <row r="45" spans="1:12" ht="18.75">
      <c r="A45" s="29">
        <v>5</v>
      </c>
      <c r="B45" s="39" t="s">
        <v>29</v>
      </c>
      <c r="C45" s="24" t="s">
        <v>64</v>
      </c>
      <c r="D45" s="3"/>
      <c r="E45" s="3"/>
      <c r="F45" s="3"/>
      <c r="G45" s="3">
        <f t="shared" si="3"/>
        <v>0</v>
      </c>
      <c r="H45" s="62">
        <f t="shared" si="2"/>
        <v>0</v>
      </c>
      <c r="I45" s="3"/>
      <c r="J45" s="3"/>
      <c r="K45" s="3"/>
      <c r="L45" s="2"/>
    </row>
    <row r="46" spans="1:12" ht="18.75">
      <c r="A46" s="32">
        <v>6</v>
      </c>
      <c r="B46" s="43" t="s">
        <v>18</v>
      </c>
      <c r="C46" s="25" t="s">
        <v>34</v>
      </c>
      <c r="D46" s="3"/>
      <c r="E46" s="3"/>
      <c r="F46" s="3"/>
      <c r="G46" s="3">
        <f t="shared" si="3"/>
        <v>0</v>
      </c>
      <c r="H46" s="62">
        <f t="shared" si="2"/>
        <v>0</v>
      </c>
      <c r="I46" s="3"/>
      <c r="J46" s="3"/>
      <c r="K46" s="3"/>
      <c r="L46" s="2"/>
    </row>
    <row r="47" spans="1:12" ht="18.75">
      <c r="A47" s="32">
        <v>7</v>
      </c>
      <c r="B47" s="43" t="s">
        <v>22</v>
      </c>
      <c r="C47" s="28" t="s">
        <v>38</v>
      </c>
      <c r="D47" s="3"/>
      <c r="E47" s="3"/>
      <c r="F47" s="3"/>
      <c r="G47" s="3">
        <f t="shared" si="3"/>
        <v>0</v>
      </c>
      <c r="H47" s="62">
        <f t="shared" si="2"/>
        <v>0</v>
      </c>
      <c r="I47" s="3"/>
      <c r="J47" s="3"/>
      <c r="K47" s="3"/>
      <c r="L47" s="2"/>
    </row>
    <row r="48" spans="1:12" ht="18.75">
      <c r="A48" s="32">
        <v>8</v>
      </c>
      <c r="B48" s="39" t="s">
        <v>51</v>
      </c>
      <c r="C48" s="26" t="s">
        <v>52</v>
      </c>
      <c r="D48" s="3"/>
      <c r="E48" s="3"/>
      <c r="F48" s="3"/>
      <c r="G48" s="3">
        <f t="shared" si="3"/>
        <v>0</v>
      </c>
      <c r="H48" s="62">
        <f t="shared" si="2"/>
        <v>0</v>
      </c>
      <c r="I48" s="3"/>
      <c r="J48" s="3"/>
      <c r="K48" s="3" t="s">
        <v>81</v>
      </c>
      <c r="L48" s="2"/>
    </row>
    <row r="49" spans="1:12" ht="18.75">
      <c r="A49" s="33">
        <v>9</v>
      </c>
      <c r="B49" s="44" t="s">
        <v>43</v>
      </c>
      <c r="C49" s="28" t="s">
        <v>39</v>
      </c>
      <c r="D49" s="3"/>
      <c r="E49" s="3"/>
      <c r="F49" s="3"/>
      <c r="G49" s="3">
        <f t="shared" si="3"/>
        <v>0</v>
      </c>
      <c r="H49" s="62">
        <f t="shared" si="2"/>
        <v>0</v>
      </c>
      <c r="I49" s="3"/>
      <c r="J49" s="3"/>
      <c r="K49" s="67"/>
      <c r="L49" s="2"/>
    </row>
    <row r="50" spans="1:12" ht="18.75">
      <c r="A50" s="34">
        <v>10</v>
      </c>
      <c r="B50" s="40" t="s">
        <v>31</v>
      </c>
      <c r="C50" s="24" t="s">
        <v>40</v>
      </c>
      <c r="D50" s="3"/>
      <c r="E50" s="3"/>
      <c r="F50" s="3"/>
      <c r="G50" s="3">
        <f t="shared" si="3"/>
        <v>0</v>
      </c>
      <c r="H50" s="62">
        <f t="shared" si="2"/>
        <v>0</v>
      </c>
      <c r="I50" s="3"/>
      <c r="J50" s="3"/>
      <c r="K50" s="3"/>
      <c r="L50" s="2"/>
    </row>
    <row r="51" spans="1:12" ht="18.75">
      <c r="A51" s="35">
        <v>11</v>
      </c>
      <c r="B51" s="42" t="s">
        <v>19</v>
      </c>
      <c r="C51" s="26" t="s">
        <v>47</v>
      </c>
      <c r="D51" s="3"/>
      <c r="E51" s="3"/>
      <c r="F51" s="3"/>
      <c r="G51" s="3">
        <f t="shared" si="3"/>
        <v>0</v>
      </c>
      <c r="H51" s="62">
        <f t="shared" si="2"/>
        <v>0</v>
      </c>
      <c r="I51" s="3"/>
      <c r="J51" s="3"/>
      <c r="K51" s="3"/>
      <c r="L51" s="2"/>
    </row>
    <row r="52" spans="1:12" ht="18.75">
      <c r="A52" s="29">
        <v>12</v>
      </c>
      <c r="B52" s="45" t="s">
        <v>21</v>
      </c>
      <c r="C52" s="26" t="s">
        <v>89</v>
      </c>
      <c r="D52" s="3" t="s">
        <v>67</v>
      </c>
      <c r="E52" s="74">
        <v>1</v>
      </c>
      <c r="F52" s="74">
        <v>105000</v>
      </c>
      <c r="G52" s="3">
        <f t="shared" si="3"/>
        <v>105000</v>
      </c>
      <c r="H52" s="62">
        <f t="shared" si="2"/>
        <v>13.700596302143818</v>
      </c>
      <c r="I52" s="3"/>
      <c r="J52" s="3"/>
      <c r="K52" s="3"/>
      <c r="L52" s="2"/>
    </row>
    <row r="53" spans="1:12" ht="20.25" customHeight="1" thickBot="1">
      <c r="A53" s="31"/>
      <c r="B53" s="46"/>
      <c r="C53" s="26" t="s">
        <v>90</v>
      </c>
      <c r="D53" s="3" t="s">
        <v>69</v>
      </c>
      <c r="E53" s="83">
        <v>150</v>
      </c>
      <c r="F53" s="64">
        <v>3297</v>
      </c>
      <c r="G53" s="4">
        <f t="shared" si="3"/>
        <v>494550</v>
      </c>
      <c r="H53" s="62">
        <f t="shared" si="2"/>
        <v>64.52980858309738</v>
      </c>
      <c r="I53" s="3"/>
      <c r="J53" s="3"/>
      <c r="K53" s="3"/>
      <c r="L53" s="2"/>
    </row>
    <row r="54" spans="1:11" ht="20.25" thickBot="1">
      <c r="A54" s="47"/>
      <c r="B54" s="48"/>
      <c r="C54" s="92" t="s">
        <v>12</v>
      </c>
      <c r="D54" s="65"/>
      <c r="E54" s="65"/>
      <c r="F54" s="65"/>
      <c r="G54" s="59">
        <f>SUM(G41:G53)</f>
        <v>901550</v>
      </c>
      <c r="H54" s="60">
        <f>SUM(H41:H53)</f>
        <v>117.6359294875977</v>
      </c>
      <c r="I54" s="89" t="s">
        <v>75</v>
      </c>
      <c r="J54" s="88">
        <f>H54/12</f>
        <v>9.802994123966476</v>
      </c>
      <c r="K54" s="66"/>
    </row>
    <row r="55" spans="3:9" ht="18.75">
      <c r="C55" s="36" t="s">
        <v>53</v>
      </c>
      <c r="I55" t="s">
        <v>65</v>
      </c>
    </row>
    <row r="56" spans="4:9" ht="15">
      <c r="D56" s="37" t="s">
        <v>55</v>
      </c>
      <c r="E56" s="2"/>
      <c r="F56" s="2"/>
      <c r="G56" s="2"/>
      <c r="H56" s="2"/>
      <c r="I56" s="38" t="s">
        <v>54</v>
      </c>
    </row>
    <row r="57" spans="5:10" ht="15">
      <c r="E57" s="2"/>
      <c r="F57" s="2"/>
      <c r="G57" s="2"/>
      <c r="H57" s="2"/>
      <c r="I57" s="2"/>
      <c r="J57" s="2"/>
    </row>
    <row r="58" spans="5:10" ht="15">
      <c r="E58" s="2"/>
      <c r="F58" s="2"/>
      <c r="G58" s="2"/>
      <c r="H58" s="2"/>
      <c r="I58" s="2"/>
      <c r="J58" s="2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2009-12-11T09:30:31Z</cp:lastPrinted>
  <dcterms:created xsi:type="dcterms:W3CDTF">1996-10-08T23:32:33Z</dcterms:created>
  <dcterms:modified xsi:type="dcterms:W3CDTF">2010-01-28T04:48:35Z</dcterms:modified>
  <cp:category/>
  <cp:version/>
  <cp:contentType/>
  <cp:contentStatus/>
</cp:coreProperties>
</file>